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industry tables\"/>
    </mc:Choice>
  </mc:AlternateContent>
  <bookViews>
    <workbookView xWindow="0" yWindow="0" windowWidth="20490" windowHeight="71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" i="2" l="1"/>
  <c r="R5" i="2"/>
  <c r="R4" i="2"/>
  <c r="R3" i="2"/>
  <c r="Q10" i="2"/>
  <c r="P10" i="2"/>
  <c r="O10" i="2"/>
  <c r="Q9" i="2"/>
  <c r="P9" i="2"/>
  <c r="O9" i="2"/>
  <c r="P8" i="2"/>
  <c r="O8" i="2"/>
  <c r="R8" i="2" s="1"/>
  <c r="Q7" i="2"/>
  <c r="P7" i="2"/>
  <c r="O7" i="2"/>
  <c r="Q14" i="2"/>
  <c r="P14" i="2"/>
  <c r="O14" i="2"/>
  <c r="Q13" i="2"/>
  <c r="P13" i="2"/>
  <c r="O13" i="2"/>
  <c r="P12" i="2"/>
  <c r="O12" i="2"/>
  <c r="R12" i="2" s="1"/>
  <c r="Q11" i="2"/>
  <c r="R11" i="2" s="1"/>
  <c r="P11" i="2"/>
  <c r="O11" i="2"/>
  <c r="R18" i="2"/>
  <c r="Q17" i="2"/>
  <c r="P17" i="2"/>
  <c r="O17" i="2"/>
  <c r="P16" i="2"/>
  <c r="O16" i="2"/>
  <c r="R16" i="2" s="1"/>
  <c r="Q15" i="2"/>
  <c r="P15" i="2"/>
  <c r="O15" i="2"/>
  <c r="Q21" i="2"/>
  <c r="P21" i="2"/>
  <c r="O21" i="2"/>
  <c r="Q20" i="2"/>
  <c r="P20" i="2"/>
  <c r="O20" i="2"/>
  <c r="Q19" i="2"/>
  <c r="P19" i="2"/>
  <c r="O19" i="2"/>
  <c r="R9" i="2" l="1"/>
  <c r="R13" i="2"/>
  <c r="R7" i="2"/>
  <c r="R19" i="2"/>
  <c r="R17" i="2"/>
  <c r="R14" i="2"/>
  <c r="R10" i="2"/>
  <c r="R21" i="2"/>
  <c r="R20" i="2"/>
  <c r="R15" i="2"/>
</calcChain>
</file>

<file path=xl/sharedStrings.xml><?xml version="1.0" encoding="utf-8"?>
<sst xmlns="http://schemas.openxmlformats.org/spreadsheetml/2006/main" count="40" uniqueCount="22">
  <si>
    <t>Sole Propietorship</t>
  </si>
  <si>
    <t>Partnership</t>
  </si>
  <si>
    <t>Company</t>
  </si>
  <si>
    <t>Others</t>
  </si>
  <si>
    <r>
      <t xml:space="preserve">Note: </t>
    </r>
    <r>
      <rPr>
        <i/>
        <vertAlign val="superscript"/>
        <sz val="9"/>
        <rFont val="Sylfaen"/>
        <family val="1"/>
      </rPr>
      <t>1</t>
    </r>
    <r>
      <rPr>
        <i/>
        <sz val="9"/>
        <rFont val="Sylfaen"/>
        <family val="1"/>
      </rPr>
      <t xml:space="preserve"> Others includes Government, Dratsang, Schools etc.</t>
    </r>
  </si>
  <si>
    <t>Total</t>
  </si>
  <si>
    <t>Production &amp; Manufacturing</t>
  </si>
  <si>
    <t>Services</t>
  </si>
  <si>
    <t>Contract</t>
  </si>
  <si>
    <t>…</t>
  </si>
  <si>
    <t>0</t>
  </si>
  <si>
    <t>Source: Department of Industry, MoEA</t>
  </si>
  <si>
    <t>Ownership</t>
  </si>
  <si>
    <t>Year</t>
  </si>
  <si>
    <t>Table 7.5: Number of Lincensed Firms in Medium &amp; Large Industry by Ownership, June 2016 - June 2020</t>
  </si>
  <si>
    <t xml:space="preserve">The data for June 2020 is on the operational/active licenses. The previous years data contains a mix of licenses issued and </t>
  </si>
  <si>
    <t xml:space="preserve">operational/active licenses  which will be updated in the next publication of the SYB. </t>
  </si>
  <si>
    <t>As of June 2020</t>
  </si>
  <si>
    <t>As of June 2019</t>
  </si>
  <si>
    <t>As of June 2018</t>
  </si>
  <si>
    <t>As of June 2017</t>
  </si>
  <si>
    <t>As of June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</si>
</sst>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i/>
      <vertAlign val="superscript"/>
      <sz val="9"/>
      <name val="Sylfaen"/>
      <family val="1"/>
    </font>
    <font>
      <sz val="11"/>
      <name val="Sylfaen"/>
      <family val="1"/>
    </font>
    <font>
      <b/>
      <sz val="11"/>
      <name val="Sylfaen"/>
      <family val="1"/>
    </font>
    <font>
      <i/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164" fontId="3" fillId="0" borderId="1" xfId="1" applyNumberFormat="1" applyFont="1" applyFill="1" applyBorder="1" applyAlignment="1">
      <alignment horizontal="right" vertical="center"/>
    </xf>
    <xf numFmtId="37" fontId="3" fillId="0" borderId="1" xfId="1" quotePrefix="1" applyNumberFormat="1" applyFont="1" applyFill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right" vertical="center"/>
    </xf>
    <xf numFmtId="164" fontId="3" fillId="0" borderId="1" xfId="1" quotePrefix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0" fontId="2" fillId="0" borderId="1" xfId="1" applyNumberFormat="1" applyFont="1" applyFill="1" applyBorder="1" applyAlignment="1">
      <alignment horizontal="right" vertical="center"/>
    </xf>
    <xf numFmtId="1" fontId="2" fillId="0" borderId="1" xfId="1" applyNumberFormat="1" applyFont="1" applyFill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center"/>
    </xf>
    <xf numFmtId="164" fontId="6" fillId="0" borderId="1" xfId="1" quotePrefix="1" applyNumberFormat="1" applyFont="1" applyFill="1" applyBorder="1" applyAlignment="1">
      <alignment horizontal="right" vertical="center"/>
    </xf>
    <xf numFmtId="1" fontId="6" fillId="0" borderId="1" xfId="1" quotePrefix="1" applyNumberFormat="1" applyFont="1" applyFill="1" applyBorder="1" applyAlignment="1">
      <alignment horizontal="right" vertical="center"/>
    </xf>
    <xf numFmtId="164" fontId="7" fillId="0" borderId="1" xfId="1" applyNumberFormat="1" applyFont="1" applyFill="1" applyBorder="1" applyAlignment="1">
      <alignment horizontal="right" vertical="center"/>
    </xf>
    <xf numFmtId="0" fontId="4" fillId="0" borderId="0" xfId="0" applyFont="1" applyFill="1"/>
    <xf numFmtId="0" fontId="0" fillId="0" borderId="1" xfId="0" applyBorder="1"/>
    <xf numFmtId="0" fontId="8" fillId="0" borderId="1" xfId="0" applyFont="1" applyBorder="1" applyAlignment="1" applyProtection="1"/>
    <xf numFmtId="17" fontId="2" fillId="2" borderId="1" xfId="0" quotePrefix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8" fillId="0" borderId="0" xfId="0" applyFont="1" applyBorder="1" applyAlignment="1" applyProtection="1">
      <alignment horizontal="left" indent="3"/>
    </xf>
    <xf numFmtId="0" fontId="2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17" fontId="2" fillId="2" borderId="1" xfId="0" applyNumberFormat="1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tabSelected="1" workbookViewId="0">
      <selection activeCell="V11" sqref="V11"/>
    </sheetView>
  </sheetViews>
  <sheetFormatPr defaultRowHeight="15" x14ac:dyDescent="0.25"/>
  <cols>
    <col min="1" max="1" width="15.5703125" customWidth="1"/>
    <col min="2" max="2" width="6.7109375" hidden="1" customWidth="1"/>
    <col min="3" max="3" width="6.42578125" hidden="1" customWidth="1"/>
    <col min="4" max="4" width="0" hidden="1" customWidth="1"/>
    <col min="5" max="5" width="5.7109375" hidden="1" customWidth="1"/>
    <col min="6" max="6" width="6.7109375" hidden="1" customWidth="1"/>
    <col min="7" max="7" width="5.28515625" hidden="1" customWidth="1"/>
    <col min="8" max="8" width="7.5703125" hidden="1" customWidth="1"/>
    <col min="9" max="9" width="5.7109375" hidden="1" customWidth="1"/>
    <col min="10" max="10" width="6.7109375" hidden="1" customWidth="1"/>
    <col min="11" max="11" width="5.28515625" hidden="1" customWidth="1"/>
    <col min="12" max="12" width="7.5703125" hidden="1" customWidth="1"/>
    <col min="13" max="13" width="5.7109375" hidden="1" customWidth="1"/>
    <col min="14" max="14" width="20.28515625" customWidth="1"/>
    <col min="15" max="15" width="14.42578125" customWidth="1"/>
    <col min="16" max="16" width="9.5703125" bestFit="1" customWidth="1"/>
    <col min="17" max="17" width="10.5703125" customWidth="1"/>
    <col min="18" max="18" width="12.140625" bestFit="1" customWidth="1"/>
    <col min="19" max="19" width="11.42578125" bestFit="1" customWidth="1"/>
    <col min="20" max="20" width="9.5703125" bestFit="1" customWidth="1"/>
    <col min="21" max="21" width="6.5703125" customWidth="1"/>
    <col min="22" max="22" width="12.85546875" customWidth="1"/>
    <col min="23" max="23" width="10.42578125" customWidth="1"/>
    <col min="24" max="24" width="9.5703125" bestFit="1" customWidth="1"/>
    <col min="25" max="25" width="7" bestFit="1" customWidth="1"/>
    <col min="26" max="26" width="12.140625" bestFit="1" customWidth="1"/>
    <col min="27" max="27" width="10.7109375" customWidth="1"/>
    <col min="28" max="28" width="9.5703125" bestFit="1" customWidth="1"/>
    <col min="29" max="29" width="7" customWidth="1"/>
    <col min="30" max="30" width="12.42578125" customWidth="1"/>
    <col min="31" max="31" width="10.7109375" customWidth="1"/>
    <col min="32" max="32" width="8.5703125" customWidth="1"/>
    <col min="33" max="33" width="6.7109375" customWidth="1"/>
  </cols>
  <sheetData>
    <row r="1" spans="1:29" ht="15" customHeight="1" x14ac:dyDescent="0.3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1"/>
      <c r="AB1" s="1"/>
      <c r="AC1" s="1"/>
    </row>
    <row r="2" spans="1:29" ht="45" x14ac:dyDescent="0.3">
      <c r="A2" s="24" t="s">
        <v>13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 t="s">
        <v>12</v>
      </c>
      <c r="O2" s="25" t="s">
        <v>6</v>
      </c>
      <c r="P2" s="23" t="s">
        <v>7</v>
      </c>
      <c r="Q2" s="23" t="s">
        <v>8</v>
      </c>
      <c r="R2" s="23" t="s">
        <v>5</v>
      </c>
    </row>
    <row r="3" spans="1:29" x14ac:dyDescent="0.25">
      <c r="A3" s="18" t="s">
        <v>17</v>
      </c>
      <c r="B3" s="18"/>
      <c r="C3" s="18"/>
      <c r="D3" s="18"/>
      <c r="E3" s="16"/>
      <c r="F3" s="16"/>
      <c r="G3" s="16"/>
      <c r="H3" s="16"/>
      <c r="I3" s="16"/>
      <c r="J3" s="16"/>
      <c r="K3" s="16"/>
      <c r="L3" s="16"/>
      <c r="M3" s="16"/>
      <c r="N3" s="22" t="s">
        <v>0</v>
      </c>
      <c r="O3" s="11">
        <v>95</v>
      </c>
      <c r="P3" s="11">
        <v>290</v>
      </c>
      <c r="Q3" s="11">
        <v>243</v>
      </c>
      <c r="R3" s="14">
        <f t="shared" ref="R3:R17" si="0">SUM(O3:Q3)</f>
        <v>628</v>
      </c>
    </row>
    <row r="4" spans="1:29" x14ac:dyDescent="0.25">
      <c r="A4" s="18"/>
      <c r="B4" s="18"/>
      <c r="C4" s="18"/>
      <c r="D4" s="18"/>
      <c r="E4" s="16"/>
      <c r="F4" s="16"/>
      <c r="G4" s="16"/>
      <c r="H4" s="16"/>
      <c r="I4" s="16"/>
      <c r="J4" s="16"/>
      <c r="K4" s="16"/>
      <c r="L4" s="16"/>
      <c r="M4" s="16"/>
      <c r="N4" s="23" t="s">
        <v>1</v>
      </c>
      <c r="O4" s="11">
        <v>18</v>
      </c>
      <c r="P4" s="12">
        <v>26</v>
      </c>
      <c r="Q4" s="13">
        <v>0</v>
      </c>
      <c r="R4" s="14">
        <f t="shared" si="0"/>
        <v>44</v>
      </c>
    </row>
    <row r="5" spans="1:29" x14ac:dyDescent="0.25">
      <c r="A5" s="18"/>
      <c r="B5" s="18"/>
      <c r="C5" s="18"/>
      <c r="D5" s="18"/>
      <c r="E5" s="16"/>
      <c r="F5" s="16"/>
      <c r="G5" s="16"/>
      <c r="H5" s="16"/>
      <c r="I5" s="16"/>
      <c r="J5" s="16"/>
      <c r="K5" s="16"/>
      <c r="L5" s="16"/>
      <c r="M5" s="16"/>
      <c r="N5" s="23" t="s">
        <v>2</v>
      </c>
      <c r="O5" s="11">
        <v>145</v>
      </c>
      <c r="P5" s="11">
        <v>122</v>
      </c>
      <c r="Q5" s="11">
        <v>147</v>
      </c>
      <c r="R5" s="14">
        <f t="shared" si="0"/>
        <v>414</v>
      </c>
    </row>
    <row r="6" spans="1:29" x14ac:dyDescent="0.25">
      <c r="A6" s="18"/>
      <c r="B6" s="18"/>
      <c r="C6" s="18"/>
      <c r="D6" s="18"/>
      <c r="E6" s="16"/>
      <c r="F6" s="16"/>
      <c r="G6" s="16"/>
      <c r="H6" s="16"/>
      <c r="I6" s="16"/>
      <c r="J6" s="16"/>
      <c r="K6" s="16"/>
      <c r="L6" s="16"/>
      <c r="M6" s="16"/>
      <c r="N6" s="23" t="s">
        <v>3</v>
      </c>
      <c r="O6" s="11">
        <v>3</v>
      </c>
      <c r="P6" s="11">
        <v>3</v>
      </c>
      <c r="Q6" s="13">
        <v>0</v>
      </c>
      <c r="R6" s="14">
        <f t="shared" si="0"/>
        <v>6</v>
      </c>
    </row>
    <row r="7" spans="1:29" x14ac:dyDescent="0.25">
      <c r="A7" s="18" t="s">
        <v>18</v>
      </c>
      <c r="B7" s="18"/>
      <c r="C7" s="18"/>
      <c r="D7" s="18"/>
      <c r="E7" s="16"/>
      <c r="F7" s="16"/>
      <c r="G7" s="16"/>
      <c r="H7" s="16"/>
      <c r="I7" s="16"/>
      <c r="J7" s="16"/>
      <c r="K7" s="16"/>
      <c r="L7" s="16"/>
      <c r="M7" s="16"/>
      <c r="N7" s="22" t="s">
        <v>0</v>
      </c>
      <c r="O7" s="4">
        <f>151</f>
        <v>151</v>
      </c>
      <c r="P7" s="4">
        <f>373</f>
        <v>373</v>
      </c>
      <c r="Q7" s="4">
        <f>1123</f>
        <v>1123</v>
      </c>
      <c r="R7" s="8">
        <f t="shared" si="0"/>
        <v>1647</v>
      </c>
    </row>
    <row r="8" spans="1:29" x14ac:dyDescent="0.25">
      <c r="A8" s="18"/>
      <c r="B8" s="18"/>
      <c r="C8" s="18"/>
      <c r="D8" s="18"/>
      <c r="E8" s="16"/>
      <c r="F8" s="16"/>
      <c r="G8" s="16"/>
      <c r="H8" s="16"/>
      <c r="I8" s="16"/>
      <c r="J8" s="16"/>
      <c r="K8" s="16"/>
      <c r="L8" s="16"/>
      <c r="M8" s="16"/>
      <c r="N8" s="23" t="s">
        <v>1</v>
      </c>
      <c r="O8" s="4">
        <f>20</f>
        <v>20</v>
      </c>
      <c r="P8" s="4">
        <f>19</f>
        <v>19</v>
      </c>
      <c r="Q8" s="7" t="s">
        <v>10</v>
      </c>
      <c r="R8" s="8">
        <f t="shared" si="0"/>
        <v>39</v>
      </c>
    </row>
    <row r="9" spans="1:29" x14ac:dyDescent="0.25">
      <c r="A9" s="18"/>
      <c r="B9" s="18"/>
      <c r="C9" s="18"/>
      <c r="D9" s="18"/>
      <c r="E9" s="16"/>
      <c r="F9" s="16"/>
      <c r="G9" s="16"/>
      <c r="H9" s="16"/>
      <c r="I9" s="16"/>
      <c r="J9" s="16"/>
      <c r="K9" s="16"/>
      <c r="L9" s="16"/>
      <c r="M9" s="16"/>
      <c r="N9" s="23" t="s">
        <v>2</v>
      </c>
      <c r="O9" s="4">
        <f>184</f>
        <v>184</v>
      </c>
      <c r="P9" s="4">
        <f>142</f>
        <v>142</v>
      </c>
      <c r="Q9" s="4">
        <f>241</f>
        <v>241</v>
      </c>
      <c r="R9" s="8">
        <f t="shared" si="0"/>
        <v>567</v>
      </c>
    </row>
    <row r="10" spans="1:29" x14ac:dyDescent="0.25">
      <c r="A10" s="18"/>
      <c r="B10" s="18"/>
      <c r="C10" s="18"/>
      <c r="D10" s="18"/>
      <c r="E10" s="16"/>
      <c r="F10" s="16"/>
      <c r="G10" s="16"/>
      <c r="H10" s="16"/>
      <c r="I10" s="16"/>
      <c r="J10" s="16"/>
      <c r="K10" s="16"/>
      <c r="L10" s="16"/>
      <c r="M10" s="16"/>
      <c r="N10" s="23" t="s">
        <v>3</v>
      </c>
      <c r="O10" s="4">
        <f>3</f>
        <v>3</v>
      </c>
      <c r="P10" s="4">
        <f>4</f>
        <v>4</v>
      </c>
      <c r="Q10" s="4">
        <f>7</f>
        <v>7</v>
      </c>
      <c r="R10" s="8">
        <f t="shared" si="0"/>
        <v>14</v>
      </c>
    </row>
    <row r="11" spans="1:29" x14ac:dyDescent="0.25">
      <c r="A11" s="18" t="s">
        <v>19</v>
      </c>
      <c r="B11" s="18"/>
      <c r="C11" s="18"/>
      <c r="D11" s="18"/>
      <c r="E11" s="16"/>
      <c r="F11" s="16"/>
      <c r="G11" s="16"/>
      <c r="H11" s="16"/>
      <c r="I11" s="16"/>
      <c r="J11" s="16"/>
      <c r="K11" s="16"/>
      <c r="L11" s="16"/>
      <c r="M11" s="16"/>
      <c r="N11" s="22" t="s">
        <v>0</v>
      </c>
      <c r="O11" s="4">
        <f>135</f>
        <v>135</v>
      </c>
      <c r="P11" s="4">
        <f>294</f>
        <v>294</v>
      </c>
      <c r="Q11" s="4">
        <f>1056</f>
        <v>1056</v>
      </c>
      <c r="R11" s="8">
        <f t="shared" si="0"/>
        <v>1485</v>
      </c>
    </row>
    <row r="12" spans="1:29" x14ac:dyDescent="0.25">
      <c r="A12" s="18"/>
      <c r="B12" s="18"/>
      <c r="C12" s="18"/>
      <c r="D12" s="18"/>
      <c r="E12" s="16"/>
      <c r="F12" s="16"/>
      <c r="G12" s="16"/>
      <c r="H12" s="16"/>
      <c r="I12" s="16"/>
      <c r="J12" s="16"/>
      <c r="K12" s="16"/>
      <c r="L12" s="16"/>
      <c r="M12" s="16"/>
      <c r="N12" s="23" t="s">
        <v>1</v>
      </c>
      <c r="O12" s="4">
        <f>18</f>
        <v>18</v>
      </c>
      <c r="P12" s="4">
        <f>12</f>
        <v>12</v>
      </c>
      <c r="Q12" s="7" t="s">
        <v>10</v>
      </c>
      <c r="R12" s="8">
        <f t="shared" si="0"/>
        <v>30</v>
      </c>
    </row>
    <row r="13" spans="1:29" x14ac:dyDescent="0.25">
      <c r="A13" s="18"/>
      <c r="B13" s="18"/>
      <c r="C13" s="18"/>
      <c r="D13" s="18"/>
      <c r="E13" s="16"/>
      <c r="F13" s="16"/>
      <c r="G13" s="16"/>
      <c r="H13" s="16"/>
      <c r="I13" s="16"/>
      <c r="J13" s="16"/>
      <c r="K13" s="16"/>
      <c r="L13" s="16"/>
      <c r="M13" s="16"/>
      <c r="N13" s="23" t="s">
        <v>2</v>
      </c>
      <c r="O13" s="4">
        <f>159</f>
        <v>159</v>
      </c>
      <c r="P13" s="4">
        <f>134</f>
        <v>134</v>
      </c>
      <c r="Q13" s="4">
        <f>218</f>
        <v>218</v>
      </c>
      <c r="R13" s="8">
        <f t="shared" si="0"/>
        <v>511</v>
      </c>
    </row>
    <row r="14" spans="1:29" x14ac:dyDescent="0.25">
      <c r="A14" s="18"/>
      <c r="B14" s="18"/>
      <c r="C14" s="18"/>
      <c r="D14" s="18"/>
      <c r="E14" s="16"/>
      <c r="F14" s="16"/>
      <c r="G14" s="16"/>
      <c r="H14" s="16"/>
      <c r="I14" s="16"/>
      <c r="J14" s="16"/>
      <c r="K14" s="16"/>
      <c r="L14" s="16"/>
      <c r="M14" s="16"/>
      <c r="N14" s="23" t="s">
        <v>3</v>
      </c>
      <c r="O14" s="4">
        <f>2</f>
        <v>2</v>
      </c>
      <c r="P14" s="4">
        <f>4</f>
        <v>4</v>
      </c>
      <c r="Q14" s="4">
        <f>7</f>
        <v>7</v>
      </c>
      <c r="R14" s="8">
        <f t="shared" si="0"/>
        <v>13</v>
      </c>
    </row>
    <row r="15" spans="1:29" x14ac:dyDescent="0.25">
      <c r="A15" s="18" t="s">
        <v>20</v>
      </c>
      <c r="B15" s="18"/>
      <c r="C15" s="18"/>
      <c r="D15" s="18"/>
      <c r="E15" s="16"/>
      <c r="F15" s="16"/>
      <c r="G15" s="16"/>
      <c r="H15" s="16"/>
      <c r="I15" s="16"/>
      <c r="J15" s="16"/>
      <c r="K15" s="16"/>
      <c r="L15" s="16"/>
      <c r="M15" s="16"/>
      <c r="N15" s="22" t="s">
        <v>0</v>
      </c>
      <c r="O15" s="4">
        <f>137</f>
        <v>137</v>
      </c>
      <c r="P15" s="4">
        <f>266</f>
        <v>266</v>
      </c>
      <c r="Q15" s="4">
        <f>1145</f>
        <v>1145</v>
      </c>
      <c r="R15" s="8">
        <f t="shared" si="0"/>
        <v>1548</v>
      </c>
    </row>
    <row r="16" spans="1:29" x14ac:dyDescent="0.25">
      <c r="A16" s="18"/>
      <c r="B16" s="18"/>
      <c r="C16" s="18"/>
      <c r="D16" s="18"/>
      <c r="E16" s="16"/>
      <c r="F16" s="16"/>
      <c r="G16" s="16"/>
      <c r="H16" s="16"/>
      <c r="I16" s="16"/>
      <c r="J16" s="16"/>
      <c r="K16" s="16"/>
      <c r="L16" s="16"/>
      <c r="M16" s="16"/>
      <c r="N16" s="23" t="s">
        <v>1</v>
      </c>
      <c r="O16" s="4">
        <f>16</f>
        <v>16</v>
      </c>
      <c r="P16" s="4">
        <f>7</f>
        <v>7</v>
      </c>
      <c r="Q16" s="6">
        <v>0</v>
      </c>
      <c r="R16" s="8">
        <f t="shared" si="0"/>
        <v>23</v>
      </c>
    </row>
    <row r="17" spans="1:24" x14ac:dyDescent="0.25">
      <c r="A17" s="18"/>
      <c r="B17" s="18"/>
      <c r="C17" s="18"/>
      <c r="D17" s="18"/>
      <c r="E17" s="16"/>
      <c r="F17" s="16"/>
      <c r="G17" s="16"/>
      <c r="H17" s="16"/>
      <c r="I17" s="16"/>
      <c r="J17" s="16"/>
      <c r="K17" s="16"/>
      <c r="L17" s="16"/>
      <c r="M17" s="16"/>
      <c r="N17" s="23" t="s">
        <v>2</v>
      </c>
      <c r="O17" s="4">
        <f>157</f>
        <v>157</v>
      </c>
      <c r="P17" s="4">
        <f>125</f>
        <v>125</v>
      </c>
      <c r="Q17" s="4">
        <f>208</f>
        <v>208</v>
      </c>
      <c r="R17" s="8">
        <f t="shared" si="0"/>
        <v>490</v>
      </c>
    </row>
    <row r="18" spans="1:24" x14ac:dyDescent="0.25">
      <c r="A18" s="18"/>
      <c r="B18" s="18"/>
      <c r="C18" s="18"/>
      <c r="D18" s="18"/>
      <c r="E18" s="16"/>
      <c r="F18" s="16"/>
      <c r="G18" s="16"/>
      <c r="H18" s="16"/>
      <c r="I18" s="16"/>
      <c r="J18" s="16"/>
      <c r="K18" s="16"/>
      <c r="L18" s="16"/>
      <c r="M18" s="16"/>
      <c r="N18" s="23" t="s">
        <v>3</v>
      </c>
      <c r="O18" s="6">
        <v>0</v>
      </c>
      <c r="P18" s="6">
        <v>0</v>
      </c>
      <c r="Q18" s="4" t="s">
        <v>9</v>
      </c>
      <c r="R18" s="10">
        <f>SUM(O18:P18)</f>
        <v>0</v>
      </c>
    </row>
    <row r="19" spans="1:24" x14ac:dyDescent="0.25">
      <c r="A19" s="18" t="s">
        <v>21</v>
      </c>
      <c r="B19" s="18"/>
      <c r="C19" s="18"/>
      <c r="D19" s="18"/>
      <c r="E19" s="17"/>
      <c r="F19" s="17"/>
      <c r="G19" s="17"/>
      <c r="H19" s="17"/>
      <c r="I19" s="17"/>
      <c r="J19" s="17"/>
      <c r="K19" s="16"/>
      <c r="L19" s="16"/>
      <c r="M19" s="16"/>
      <c r="N19" s="22" t="s">
        <v>0</v>
      </c>
      <c r="O19" s="4">
        <f>105</f>
        <v>105</v>
      </c>
      <c r="P19" s="4">
        <f>188</f>
        <v>188</v>
      </c>
      <c r="Q19" s="4">
        <f>1093</f>
        <v>1093</v>
      </c>
      <c r="R19" s="8">
        <f>SUM(O19:Q19)</f>
        <v>1386</v>
      </c>
    </row>
    <row r="20" spans="1:24" x14ac:dyDescent="0.25">
      <c r="A20" s="18"/>
      <c r="B20" s="18"/>
      <c r="C20" s="18"/>
      <c r="D20" s="18"/>
      <c r="E20" s="16"/>
      <c r="F20" s="16"/>
      <c r="G20" s="16"/>
      <c r="H20" s="16"/>
      <c r="I20" s="16"/>
      <c r="J20" s="16"/>
      <c r="K20" s="16"/>
      <c r="L20" s="16"/>
      <c r="M20" s="16"/>
      <c r="N20" s="23" t="s">
        <v>1</v>
      </c>
      <c r="O20" s="4">
        <f>12</f>
        <v>12</v>
      </c>
      <c r="P20" s="4">
        <f>18</f>
        <v>18</v>
      </c>
      <c r="Q20" s="4">
        <f>3</f>
        <v>3</v>
      </c>
      <c r="R20" s="8">
        <f>SUM(O20:Q20)</f>
        <v>33</v>
      </c>
    </row>
    <row r="21" spans="1:24" x14ac:dyDescent="0.25">
      <c r="A21" s="18"/>
      <c r="B21" s="18"/>
      <c r="C21" s="18"/>
      <c r="D21" s="18"/>
      <c r="E21" s="16"/>
      <c r="F21" s="16"/>
      <c r="G21" s="16"/>
      <c r="H21" s="16"/>
      <c r="I21" s="16"/>
      <c r="J21" s="16"/>
      <c r="K21" s="16"/>
      <c r="L21" s="16"/>
      <c r="M21" s="16"/>
      <c r="N21" s="23" t="s">
        <v>2</v>
      </c>
      <c r="O21" s="4">
        <f>127</f>
        <v>127</v>
      </c>
      <c r="P21" s="4">
        <f>111</f>
        <v>111</v>
      </c>
      <c r="Q21" s="4">
        <f>173</f>
        <v>173</v>
      </c>
      <c r="R21" s="8">
        <f>SUM(O21:Q21)</f>
        <v>411</v>
      </c>
    </row>
    <row r="22" spans="1:24" x14ac:dyDescent="0.25">
      <c r="A22" s="18"/>
      <c r="B22" s="18"/>
      <c r="C22" s="18"/>
      <c r="D22" s="18"/>
      <c r="E22" s="16"/>
      <c r="F22" s="16"/>
      <c r="G22" s="16"/>
      <c r="H22" s="16"/>
      <c r="I22" s="16"/>
      <c r="J22" s="16"/>
      <c r="K22" s="16"/>
      <c r="L22" s="16"/>
      <c r="M22" s="16"/>
      <c r="N22" s="23" t="s">
        <v>3</v>
      </c>
      <c r="O22" s="5">
        <v>0</v>
      </c>
      <c r="P22" s="5">
        <v>0</v>
      </c>
      <c r="Q22" s="4" t="s">
        <v>9</v>
      </c>
      <c r="R22" s="9">
        <v>0</v>
      </c>
    </row>
    <row r="23" spans="1:24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W23" s="3"/>
      <c r="X23" s="3"/>
    </row>
    <row r="24" spans="1:24" ht="18" customHeight="1" x14ac:dyDescent="0.25">
      <c r="A24" s="20" t="s">
        <v>15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</row>
    <row r="25" spans="1:24" ht="18" customHeight="1" x14ac:dyDescent="0.25">
      <c r="A25" s="20" t="s">
        <v>16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</row>
    <row r="26" spans="1:24" x14ac:dyDescent="0.25">
      <c r="A26" s="15" t="s">
        <v>11</v>
      </c>
      <c r="B26" s="2"/>
      <c r="C26" s="2"/>
      <c r="D26" s="2"/>
      <c r="W26" s="2"/>
      <c r="X26" s="2"/>
    </row>
  </sheetData>
  <mergeCells count="9">
    <mergeCell ref="A1:Z1"/>
    <mergeCell ref="A24:S24"/>
    <mergeCell ref="A25:R25"/>
    <mergeCell ref="A3:D6"/>
    <mergeCell ref="A23:P23"/>
    <mergeCell ref="A7:D10"/>
    <mergeCell ref="A15:D18"/>
    <mergeCell ref="A19:D22"/>
    <mergeCell ref="A11: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2020-06-15T05:06:13Z</cp:lastPrinted>
  <dcterms:created xsi:type="dcterms:W3CDTF">2020-05-23T08:24:51Z</dcterms:created>
  <dcterms:modified xsi:type="dcterms:W3CDTF">2020-09-24T10:39:34Z</dcterms:modified>
</cp:coreProperties>
</file>