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Table 4.3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6" i="1"/>
  <c r="R37"/>
  <c r="R38"/>
  <c r="R39"/>
  <c r="R40"/>
  <c r="R35"/>
  <c r="Q36"/>
  <c r="Q37"/>
  <c r="Q38"/>
  <c r="Q39"/>
  <c r="Q40"/>
  <c r="Q35"/>
  <c r="P36"/>
  <c r="P37"/>
  <c r="P38"/>
  <c r="P39"/>
  <c r="P40"/>
  <c r="P35"/>
  <c r="O36"/>
  <c r="O37"/>
  <c r="O38"/>
  <c r="O39"/>
  <c r="O40"/>
  <c r="O35"/>
  <c r="N36"/>
  <c r="N37"/>
  <c r="N38"/>
  <c r="N39"/>
  <c r="N40"/>
  <c r="N35"/>
  <c r="K36"/>
  <c r="K37"/>
  <c r="K38"/>
  <c r="K39"/>
  <c r="K40"/>
  <c r="K35"/>
  <c r="H36"/>
  <c r="H37"/>
  <c r="H38"/>
  <c r="H39"/>
  <c r="H40"/>
  <c r="H35"/>
  <c r="F40"/>
  <c r="G40"/>
  <c r="E40"/>
  <c r="R25"/>
  <c r="R26"/>
  <c r="R27"/>
  <c r="R28"/>
  <c r="R29"/>
  <c r="R30"/>
  <c r="R31"/>
  <c r="R32"/>
  <c r="R33"/>
  <c r="R24"/>
  <c r="Q25"/>
  <c r="Q26"/>
  <c r="Q27"/>
  <c r="Q28"/>
  <c r="Q29"/>
  <c r="Q30"/>
  <c r="Q31"/>
  <c r="Q32"/>
  <c r="Q33"/>
  <c r="Q24"/>
  <c r="P25"/>
  <c r="P26"/>
  <c r="P27"/>
  <c r="P28"/>
  <c r="P29"/>
  <c r="P30"/>
  <c r="P31"/>
  <c r="P32"/>
  <c r="P33"/>
  <c r="P24"/>
  <c r="O25"/>
  <c r="O26"/>
  <c r="O27"/>
  <c r="O28"/>
  <c r="O29"/>
  <c r="O30"/>
  <c r="O31"/>
  <c r="O32"/>
  <c r="O33"/>
  <c r="O24"/>
  <c r="N25"/>
  <c r="N26"/>
  <c r="N27"/>
  <c r="N28"/>
  <c r="N29"/>
  <c r="N30"/>
  <c r="N31"/>
  <c r="N32"/>
  <c r="N33"/>
  <c r="N24"/>
  <c r="L33"/>
  <c r="M33"/>
  <c r="K25"/>
  <c r="K26"/>
  <c r="K27"/>
  <c r="K28"/>
  <c r="K29"/>
  <c r="K30"/>
  <c r="K31"/>
  <c r="K32"/>
  <c r="K33"/>
  <c r="K24"/>
  <c r="I33"/>
  <c r="J33"/>
  <c r="H25"/>
  <c r="H26"/>
  <c r="H27"/>
  <c r="H28"/>
  <c r="H29"/>
  <c r="H30"/>
  <c r="H31"/>
  <c r="H32"/>
  <c r="H33"/>
  <c r="H24"/>
  <c r="G25"/>
  <c r="G26"/>
  <c r="G27"/>
  <c r="G28"/>
  <c r="G29"/>
  <c r="G30"/>
  <c r="G31"/>
  <c r="G32"/>
  <c r="G33"/>
  <c r="G24"/>
  <c r="E33"/>
  <c r="F33"/>
  <c r="D33"/>
  <c r="B33"/>
  <c r="C33"/>
  <c r="D25"/>
  <c r="D26"/>
  <c r="D27"/>
  <c r="D28"/>
  <c r="D29"/>
  <c r="D30"/>
  <c r="D31"/>
  <c r="D32"/>
  <c r="D24"/>
  <c r="R18"/>
  <c r="R19"/>
  <c r="R20"/>
  <c r="R21"/>
  <c r="R17"/>
  <c r="Q18"/>
  <c r="Q19"/>
  <c r="Q20"/>
  <c r="Q21"/>
  <c r="Q17"/>
  <c r="P18"/>
  <c r="P19"/>
  <c r="P20"/>
  <c r="P21"/>
  <c r="P17"/>
  <c r="G18"/>
  <c r="G19"/>
  <c r="H19" s="1"/>
  <c r="G20"/>
  <c r="G21"/>
  <c r="H21" s="1"/>
  <c r="G22"/>
  <c r="G17"/>
  <c r="R13"/>
  <c r="R14"/>
  <c r="R15"/>
  <c r="R12"/>
  <c r="Q13"/>
  <c r="Q14"/>
  <c r="Q15"/>
  <c r="Q12"/>
  <c r="P13"/>
  <c r="P14"/>
  <c r="P15"/>
  <c r="P12"/>
  <c r="N13"/>
  <c r="N14"/>
  <c r="N15"/>
  <c r="N12"/>
  <c r="K13"/>
  <c r="K14"/>
  <c r="O14" s="1"/>
  <c r="K15"/>
  <c r="K12"/>
  <c r="H13"/>
  <c r="H14"/>
  <c r="H15"/>
  <c r="H12"/>
  <c r="G13"/>
  <c r="G14"/>
  <c r="G15"/>
  <c r="G12"/>
  <c r="O7"/>
  <c r="O8"/>
  <c r="O9"/>
  <c r="O10"/>
  <c r="O6"/>
  <c r="N7"/>
  <c r="N8"/>
  <c r="N9"/>
  <c r="N10"/>
  <c r="N6"/>
  <c r="K7"/>
  <c r="K8"/>
  <c r="K9"/>
  <c r="K10"/>
  <c r="K6"/>
  <c r="H7"/>
  <c r="H8"/>
  <c r="H9"/>
  <c r="H10"/>
  <c r="I10"/>
  <c r="H6"/>
  <c r="G7"/>
  <c r="G8"/>
  <c r="G9"/>
  <c r="G10"/>
  <c r="G6"/>
  <c r="D7"/>
  <c r="D8"/>
  <c r="D9"/>
  <c r="D10"/>
  <c r="D6"/>
  <c r="D13"/>
  <c r="D14"/>
  <c r="D15"/>
  <c r="D12"/>
  <c r="Q7"/>
  <c r="Q8"/>
  <c r="Q9"/>
  <c r="Q10"/>
  <c r="Q6"/>
  <c r="P7"/>
  <c r="P8"/>
  <c r="P9"/>
  <c r="P10"/>
  <c r="P6"/>
  <c r="R7"/>
  <c r="R9"/>
  <c r="R6"/>
  <c r="O13"/>
  <c r="O12"/>
  <c r="O18"/>
  <c r="O19"/>
  <c r="O20"/>
  <c r="O21"/>
  <c r="O17"/>
  <c r="N18"/>
  <c r="N19"/>
  <c r="N20"/>
  <c r="N21"/>
  <c r="N17"/>
  <c r="K18"/>
  <c r="K19"/>
  <c r="K20"/>
  <c r="K21"/>
  <c r="K22"/>
  <c r="K17"/>
  <c r="J22"/>
  <c r="H18"/>
  <c r="H20"/>
  <c r="H22"/>
  <c r="H17"/>
  <c r="F22"/>
  <c r="M22"/>
  <c r="L22"/>
  <c r="P22" s="1"/>
  <c r="I22"/>
  <c r="I39"/>
  <c r="J39"/>
  <c r="J40" s="1"/>
  <c r="L39"/>
  <c r="B39"/>
  <c r="C39"/>
  <c r="D35"/>
  <c r="D36"/>
  <c r="D37"/>
  <c r="D38"/>
  <c r="E22"/>
  <c r="B22"/>
  <c r="C22"/>
  <c r="D17"/>
  <c r="D18"/>
  <c r="D19"/>
  <c r="D20"/>
  <c r="D21"/>
  <c r="B15"/>
  <c r="C15"/>
  <c r="I15"/>
  <c r="O15"/>
  <c r="B10"/>
  <c r="C10"/>
  <c r="D39" l="1"/>
  <c r="M40"/>
  <c r="L40"/>
  <c r="N22"/>
  <c r="Q22"/>
  <c r="R10"/>
  <c r="R8"/>
  <c r="D22"/>
  <c r="B40"/>
  <c r="C40"/>
  <c r="I40"/>
  <c r="O22" l="1"/>
  <c r="D40"/>
  <c r="R22" l="1"/>
</calcChain>
</file>

<file path=xl/sharedStrings.xml><?xml version="1.0" encoding="utf-8"?>
<sst xmlns="http://schemas.openxmlformats.org/spreadsheetml/2006/main" count="64" uniqueCount="47">
  <si>
    <t>Position Category</t>
  </si>
  <si>
    <t>Regular</t>
  </si>
  <si>
    <t>Total Regular</t>
  </si>
  <si>
    <t>Contract</t>
  </si>
  <si>
    <t>Total Contract</t>
  </si>
  <si>
    <t>Total Male</t>
  </si>
  <si>
    <t>Total Female</t>
  </si>
  <si>
    <t>Grand Total</t>
  </si>
  <si>
    <t xml:space="preserve"> Bhutanese</t>
  </si>
  <si>
    <t>Non-Bhutanese</t>
  </si>
  <si>
    <t>Male</t>
  </si>
  <si>
    <t>Female</t>
  </si>
  <si>
    <t>Total</t>
  </si>
  <si>
    <t>Executive Position Category</t>
  </si>
  <si>
    <t>EX1</t>
  </si>
  <si>
    <t>EX2</t>
  </si>
  <si>
    <t>EX3</t>
  </si>
  <si>
    <t>Specialist Position Category</t>
  </si>
  <si>
    <t>ES1</t>
  </si>
  <si>
    <t>ES2</t>
  </si>
  <si>
    <t>ES3</t>
  </si>
  <si>
    <t>Professional &amp; Management Position Category</t>
  </si>
  <si>
    <t>P1</t>
  </si>
  <si>
    <t>P2</t>
  </si>
  <si>
    <t>P3</t>
  </si>
  <si>
    <t>P4</t>
  </si>
  <si>
    <t>P5</t>
  </si>
  <si>
    <t>Supervisory &amp; Support Position Category</t>
  </si>
  <si>
    <t>S1</t>
  </si>
  <si>
    <t>S2</t>
  </si>
  <si>
    <t>S3</t>
  </si>
  <si>
    <t>S4</t>
  </si>
  <si>
    <t>S5</t>
  </si>
  <si>
    <t>Operational Position Category</t>
  </si>
  <si>
    <t>O1</t>
  </si>
  <si>
    <t>O2</t>
  </si>
  <si>
    <t>O3</t>
  </si>
  <si>
    <t>O4</t>
  </si>
  <si>
    <t>Table 4.3: Civil Servants by Position Level and Sex, Bhutan, 2016</t>
  </si>
  <si>
    <t>SS1</t>
  </si>
  <si>
    <t>SS2</t>
  </si>
  <si>
    <t>SS3</t>
  </si>
  <si>
    <t>SS4</t>
  </si>
  <si>
    <t xml:space="preserve"> </t>
  </si>
  <si>
    <r>
      <t xml:space="preserve">No Level </t>
    </r>
    <r>
      <rPr>
        <vertAlign val="superscript"/>
        <sz val="10"/>
        <color rgb="FF000000"/>
        <rFont val="Sylfaen"/>
        <family val="1"/>
      </rPr>
      <t>1</t>
    </r>
  </si>
  <si>
    <r>
      <t xml:space="preserve">Note: </t>
    </r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Eminent members of the Parliament &amp; Attorney General are summed up with Executive Position Category.</t>
    </r>
  </si>
  <si>
    <t>Source: Civil Service Statistics, December 2016, RCSC.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</si>
</sst>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11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11" xfId="0" applyNumberFormat="1" applyFont="1" applyFill="1" applyBorder="1" applyAlignment="1">
      <alignment horizontal="right" vertical="top"/>
    </xf>
    <xf numFmtId="3" fontId="2" fillId="0" borderId="7" xfId="0" applyNumberFormat="1" applyFont="1" applyFill="1" applyBorder="1" applyAlignment="1">
      <alignment horizontal="right" vertical="top"/>
    </xf>
    <xf numFmtId="3" fontId="2" fillId="0" borderId="8" xfId="0" applyNumberFormat="1" applyFont="1" applyFill="1" applyBorder="1" applyAlignment="1">
      <alignment horizontal="right" vertical="top"/>
    </xf>
    <xf numFmtId="3" fontId="2" fillId="0" borderId="9" xfId="0" applyNumberFormat="1" applyFont="1" applyFill="1" applyBorder="1" applyAlignment="1">
      <alignment horizontal="right" vertical="top"/>
    </xf>
    <xf numFmtId="3" fontId="1" fillId="0" borderId="12" xfId="0" applyNumberFormat="1" applyFont="1" applyFill="1" applyBorder="1" applyAlignment="1">
      <alignment horizontal="right" vertical="top"/>
    </xf>
    <xf numFmtId="3" fontId="1" fillId="0" borderId="13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0" fontId="1" fillId="0" borderId="16" xfId="0" applyFont="1" applyFill="1" applyBorder="1" applyAlignment="1">
      <alignment horizontal="left" vertical="top"/>
    </xf>
    <xf numFmtId="0" fontId="1" fillId="0" borderId="17" xfId="0" applyFont="1" applyFill="1" applyBorder="1" applyAlignment="1">
      <alignment horizontal="left" vertical="top"/>
    </xf>
    <xf numFmtId="3" fontId="1" fillId="0" borderId="17" xfId="0" applyNumberFormat="1" applyFont="1" applyFill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top"/>
    </xf>
    <xf numFmtId="0" fontId="2" fillId="0" borderId="16" xfId="0" applyFont="1" applyFill="1" applyBorder="1" applyAlignment="1">
      <alignment horizontal="left" vertical="top" indent="1"/>
    </xf>
    <xf numFmtId="0" fontId="1" fillId="0" borderId="16" xfId="0" applyFont="1" applyFill="1" applyBorder="1" applyAlignment="1">
      <alignment horizontal="left" vertical="top" indent="1"/>
    </xf>
    <xf numFmtId="3" fontId="2" fillId="0" borderId="15" xfId="0" applyNumberFormat="1" applyFont="1" applyFill="1" applyBorder="1" applyAlignment="1">
      <alignment horizontal="right" vertical="top"/>
    </xf>
    <xf numFmtId="3" fontId="2" fillId="0" borderId="16" xfId="0" applyNumberFormat="1" applyFont="1" applyFill="1" applyBorder="1" applyAlignment="1">
      <alignment horizontal="right" vertical="top"/>
    </xf>
    <xf numFmtId="3" fontId="1" fillId="0" borderId="16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right" vertical="top"/>
    </xf>
    <xf numFmtId="3" fontId="1" fillId="0" borderId="9" xfId="0" applyNumberFormat="1" applyFont="1" applyFill="1" applyBorder="1" applyAlignment="1">
      <alignment horizontal="right" vertical="top"/>
    </xf>
    <xf numFmtId="0" fontId="2" fillId="0" borderId="8" xfId="0" applyFont="1" applyFill="1" applyBorder="1" applyAlignment="1">
      <alignment horizontal="right" vertical="top"/>
    </xf>
    <xf numFmtId="0" fontId="1" fillId="0" borderId="17" xfId="0" applyFont="1" applyFill="1" applyBorder="1" applyAlignment="1">
      <alignment horizontal="left" vertical="top" inden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S44"/>
  <sheetViews>
    <sheetView tabSelected="1" workbookViewId="0">
      <pane xSplit="1" ySplit="4" topLeftCell="B26" activePane="bottomRight" state="frozen"/>
      <selection pane="topRight" activeCell="B1" sqref="B1"/>
      <selection pane="bottomLeft" activeCell="A5" sqref="A5"/>
      <selection pane="bottomRight" activeCell="R43" sqref="R43"/>
    </sheetView>
  </sheetViews>
  <sheetFormatPr defaultColWidth="9.1796875" defaultRowHeight="13.5"/>
  <cols>
    <col min="1" max="1" width="24.08984375" style="2" customWidth="1"/>
    <col min="2" max="2" width="6.54296875" style="3" customWidth="1"/>
    <col min="3" max="3" width="6.81640625" style="3" customWidth="1"/>
    <col min="4" max="4" width="6.54296875" style="3" customWidth="1"/>
    <col min="5" max="5" width="5.7265625" style="3" customWidth="1"/>
    <col min="6" max="6" width="6.54296875" style="3" customWidth="1"/>
    <col min="7" max="7" width="5.81640625" style="3" customWidth="1"/>
    <col min="8" max="8" width="7" style="3" customWidth="1"/>
    <col min="9" max="9" width="4.90625" style="3" customWidth="1"/>
    <col min="10" max="10" width="7.7265625" style="3" customWidth="1"/>
    <col min="11" max="11" width="6.90625" style="3" customWidth="1"/>
    <col min="12" max="12" width="5.81640625" style="3" hidden="1" customWidth="1"/>
    <col min="13" max="13" width="7.26953125" style="3" customWidth="1"/>
    <col min="14" max="14" width="6.7265625" style="3" customWidth="1"/>
    <col min="15" max="15" width="8.54296875" style="3" customWidth="1"/>
    <col min="16" max="16" width="7.1796875" style="3" customWidth="1"/>
    <col min="17" max="17" width="7.453125" style="3" customWidth="1"/>
    <col min="18" max="18" width="6.54296875" style="3" customWidth="1"/>
    <col min="19" max="16384" width="9.1796875" style="2"/>
  </cols>
  <sheetData>
    <row r="1" spans="1:18" s="1" customFormat="1">
      <c r="A1" s="4" t="s">
        <v>38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6"/>
    </row>
    <row r="2" spans="1:18" s="1" customFormat="1">
      <c r="A2" s="40" t="s">
        <v>0</v>
      </c>
      <c r="B2" s="40" t="s">
        <v>1</v>
      </c>
      <c r="C2" s="40"/>
      <c r="D2" s="40"/>
      <c r="E2" s="40"/>
      <c r="F2" s="40"/>
      <c r="G2" s="40"/>
      <c r="H2" s="39" t="s">
        <v>2</v>
      </c>
      <c r="I2" s="40" t="s">
        <v>3</v>
      </c>
      <c r="J2" s="40"/>
      <c r="K2" s="40"/>
      <c r="L2" s="40"/>
      <c r="M2" s="40"/>
      <c r="N2" s="40"/>
      <c r="O2" s="39" t="s">
        <v>4</v>
      </c>
      <c r="P2" s="39" t="s">
        <v>5</v>
      </c>
      <c r="Q2" s="39" t="s">
        <v>6</v>
      </c>
      <c r="R2" s="39" t="s">
        <v>7</v>
      </c>
    </row>
    <row r="3" spans="1:18" s="1" customFormat="1">
      <c r="A3" s="42"/>
      <c r="B3" s="40" t="s">
        <v>8</v>
      </c>
      <c r="C3" s="40"/>
      <c r="D3" s="40"/>
      <c r="E3" s="41" t="s">
        <v>9</v>
      </c>
      <c r="F3" s="40"/>
      <c r="G3" s="40"/>
      <c r="H3" s="39"/>
      <c r="I3" s="40" t="s">
        <v>8</v>
      </c>
      <c r="J3" s="40"/>
      <c r="K3" s="40"/>
      <c r="L3" s="40" t="s">
        <v>9</v>
      </c>
      <c r="M3" s="40"/>
      <c r="N3" s="40"/>
      <c r="O3" s="39"/>
      <c r="P3" s="39"/>
      <c r="Q3" s="39"/>
      <c r="R3" s="39"/>
    </row>
    <row r="4" spans="1:18" s="1" customFormat="1">
      <c r="A4" s="42"/>
      <c r="B4" s="7" t="s">
        <v>10</v>
      </c>
      <c r="C4" s="7" t="s">
        <v>11</v>
      </c>
      <c r="D4" s="25" t="s">
        <v>12</v>
      </c>
      <c r="E4" s="26" t="s">
        <v>10</v>
      </c>
      <c r="F4" s="33" t="s">
        <v>11</v>
      </c>
      <c r="G4" s="34" t="s">
        <v>12</v>
      </c>
      <c r="H4" s="39"/>
      <c r="I4" s="7" t="s">
        <v>10</v>
      </c>
      <c r="J4" s="7" t="s">
        <v>11</v>
      </c>
      <c r="K4" s="7" t="s">
        <v>12</v>
      </c>
      <c r="L4" s="7" t="s">
        <v>10</v>
      </c>
      <c r="M4" s="7" t="s">
        <v>11</v>
      </c>
      <c r="N4" s="7" t="s">
        <v>12</v>
      </c>
      <c r="O4" s="39"/>
      <c r="P4" s="39"/>
      <c r="Q4" s="39"/>
      <c r="R4" s="39"/>
    </row>
    <row r="5" spans="1:18">
      <c r="A5" s="27" t="s">
        <v>13</v>
      </c>
      <c r="B5" s="8"/>
      <c r="C5" s="30"/>
      <c r="D5" s="10"/>
      <c r="E5" s="30"/>
      <c r="F5" s="31"/>
      <c r="G5" s="30"/>
      <c r="H5" s="15"/>
      <c r="I5" s="14"/>
      <c r="J5" s="14"/>
      <c r="K5" s="14"/>
      <c r="L5" s="30"/>
      <c r="M5" s="30"/>
      <c r="N5" s="16"/>
      <c r="O5" s="35"/>
      <c r="P5" s="14"/>
      <c r="Q5" s="30"/>
      <c r="R5" s="36"/>
    </row>
    <row r="6" spans="1:18" ht="15.5">
      <c r="A6" s="28" t="s">
        <v>44</v>
      </c>
      <c r="B6" s="8">
        <v>2</v>
      </c>
      <c r="C6" s="31">
        <v>1</v>
      </c>
      <c r="D6" s="10">
        <f>B6+C6</f>
        <v>3</v>
      </c>
      <c r="E6" s="31">
        <v>0</v>
      </c>
      <c r="F6" s="31">
        <v>0</v>
      </c>
      <c r="G6" s="31">
        <f>E6+F6</f>
        <v>0</v>
      </c>
      <c r="H6" s="13">
        <f>D6+G6</f>
        <v>3</v>
      </c>
      <c r="I6" s="8">
        <v>0</v>
      </c>
      <c r="J6" s="8">
        <v>0</v>
      </c>
      <c r="K6" s="8">
        <f>I6+J6</f>
        <v>0</v>
      </c>
      <c r="L6" s="8">
        <v>0</v>
      </c>
      <c r="M6" s="8">
        <v>0</v>
      </c>
      <c r="N6" s="8">
        <f>L6+M6</f>
        <v>0</v>
      </c>
      <c r="O6" s="11">
        <f>K6+N6</f>
        <v>0</v>
      </c>
      <c r="P6" s="8">
        <f>B6+E6+I6+L6</f>
        <v>2</v>
      </c>
      <c r="Q6" s="31">
        <f>C6+F6+J6+M6</f>
        <v>1</v>
      </c>
      <c r="R6" s="13">
        <f>H6+O6</f>
        <v>3</v>
      </c>
    </row>
    <row r="7" spans="1:18">
      <c r="A7" s="28" t="s">
        <v>14</v>
      </c>
      <c r="B7" s="8">
        <v>25</v>
      </c>
      <c r="C7" s="31">
        <v>0</v>
      </c>
      <c r="D7" s="10">
        <f t="shared" ref="D7:D10" si="0">B7+C7</f>
        <v>25</v>
      </c>
      <c r="E7" s="31">
        <v>0</v>
      </c>
      <c r="F7" s="31">
        <v>0</v>
      </c>
      <c r="G7" s="31">
        <f t="shared" ref="G7:G10" si="1">E7+F7</f>
        <v>0</v>
      </c>
      <c r="H7" s="13">
        <f t="shared" ref="H7:H10" si="2">D7+G7</f>
        <v>25</v>
      </c>
      <c r="I7" s="8">
        <v>0</v>
      </c>
      <c r="J7" s="8">
        <v>0</v>
      </c>
      <c r="K7" s="8">
        <f t="shared" ref="K7:K10" si="3">I7+J7</f>
        <v>0</v>
      </c>
      <c r="L7" s="8">
        <v>0</v>
      </c>
      <c r="M7" s="8">
        <v>0</v>
      </c>
      <c r="N7" s="8">
        <f t="shared" ref="N7:N10" si="4">L7+M7</f>
        <v>0</v>
      </c>
      <c r="O7" s="11">
        <f t="shared" ref="O7:O10" si="5">K7+N7</f>
        <v>0</v>
      </c>
      <c r="P7" s="8">
        <f t="shared" ref="P7:P10" si="6">B7+E7+I7+L7</f>
        <v>25</v>
      </c>
      <c r="Q7" s="31">
        <f t="shared" ref="Q7:Q10" si="7">C7+F7+J7+M7</f>
        <v>0</v>
      </c>
      <c r="R7" s="13">
        <f t="shared" ref="R7:R10" si="8">H7+O7</f>
        <v>25</v>
      </c>
    </row>
    <row r="8" spans="1:18">
      <c r="A8" s="28" t="s">
        <v>15</v>
      </c>
      <c r="B8" s="8">
        <v>45</v>
      </c>
      <c r="C8" s="31">
        <v>2</v>
      </c>
      <c r="D8" s="10">
        <f t="shared" si="0"/>
        <v>47</v>
      </c>
      <c r="E8" s="31">
        <v>0</v>
      </c>
      <c r="F8" s="31">
        <v>0</v>
      </c>
      <c r="G8" s="31">
        <f t="shared" si="1"/>
        <v>0</v>
      </c>
      <c r="H8" s="13">
        <f t="shared" si="2"/>
        <v>47</v>
      </c>
      <c r="I8" s="8">
        <v>2</v>
      </c>
      <c r="J8" s="8">
        <v>0</v>
      </c>
      <c r="K8" s="8">
        <f t="shared" si="3"/>
        <v>2</v>
      </c>
      <c r="L8" s="8">
        <v>0</v>
      </c>
      <c r="M8" s="8">
        <v>0</v>
      </c>
      <c r="N8" s="8">
        <f t="shared" si="4"/>
        <v>0</v>
      </c>
      <c r="O8" s="11">
        <f t="shared" si="5"/>
        <v>2</v>
      </c>
      <c r="P8" s="8">
        <f t="shared" si="6"/>
        <v>47</v>
      </c>
      <c r="Q8" s="31">
        <f t="shared" si="7"/>
        <v>2</v>
      </c>
      <c r="R8" s="13">
        <f t="shared" si="8"/>
        <v>49</v>
      </c>
    </row>
    <row r="9" spans="1:18">
      <c r="A9" s="28" t="s">
        <v>16</v>
      </c>
      <c r="B9" s="8">
        <v>53</v>
      </c>
      <c r="C9" s="31">
        <v>9</v>
      </c>
      <c r="D9" s="10">
        <f t="shared" si="0"/>
        <v>62</v>
      </c>
      <c r="E9" s="31">
        <v>0</v>
      </c>
      <c r="F9" s="31">
        <v>0</v>
      </c>
      <c r="G9" s="31">
        <f t="shared" si="1"/>
        <v>0</v>
      </c>
      <c r="H9" s="13">
        <f t="shared" si="2"/>
        <v>62</v>
      </c>
      <c r="I9" s="8">
        <v>2</v>
      </c>
      <c r="J9" s="8">
        <v>0</v>
      </c>
      <c r="K9" s="8">
        <f t="shared" si="3"/>
        <v>2</v>
      </c>
      <c r="L9" s="8">
        <v>0</v>
      </c>
      <c r="M9" s="8">
        <v>0</v>
      </c>
      <c r="N9" s="8">
        <f t="shared" si="4"/>
        <v>0</v>
      </c>
      <c r="O9" s="11">
        <f t="shared" si="5"/>
        <v>2</v>
      </c>
      <c r="P9" s="8">
        <f t="shared" si="6"/>
        <v>55</v>
      </c>
      <c r="Q9" s="31">
        <f t="shared" si="7"/>
        <v>9</v>
      </c>
      <c r="R9" s="13">
        <f t="shared" si="8"/>
        <v>64</v>
      </c>
    </row>
    <row r="10" spans="1:18" s="1" customFormat="1">
      <c r="A10" s="38" t="s">
        <v>12</v>
      </c>
      <c r="B10" s="17">
        <f>SUM(B6:B9)</f>
        <v>125</v>
      </c>
      <c r="C10" s="22">
        <f>SUM(C6:C9)</f>
        <v>12</v>
      </c>
      <c r="D10" s="19">
        <f t="shared" si="0"/>
        <v>137</v>
      </c>
      <c r="E10" s="22">
        <v>0</v>
      </c>
      <c r="F10" s="22">
        <v>0</v>
      </c>
      <c r="G10" s="22">
        <f t="shared" si="1"/>
        <v>0</v>
      </c>
      <c r="H10" s="19">
        <f t="shared" si="2"/>
        <v>137</v>
      </c>
      <c r="I10" s="17">
        <f>SUM(I6:I9)</f>
        <v>4</v>
      </c>
      <c r="J10" s="17">
        <v>0</v>
      </c>
      <c r="K10" s="17">
        <f t="shared" si="3"/>
        <v>4</v>
      </c>
      <c r="L10" s="17">
        <v>0</v>
      </c>
      <c r="M10" s="17">
        <v>0</v>
      </c>
      <c r="N10" s="17">
        <f t="shared" si="4"/>
        <v>0</v>
      </c>
      <c r="O10" s="17">
        <f t="shared" si="5"/>
        <v>4</v>
      </c>
      <c r="P10" s="17">
        <f t="shared" si="6"/>
        <v>129</v>
      </c>
      <c r="Q10" s="22">
        <f t="shared" si="7"/>
        <v>12</v>
      </c>
      <c r="R10" s="19">
        <f t="shared" si="8"/>
        <v>141</v>
      </c>
    </row>
    <row r="11" spans="1:18">
      <c r="A11" s="20" t="s">
        <v>17</v>
      </c>
      <c r="B11" s="8"/>
      <c r="C11" s="31"/>
      <c r="D11" s="10"/>
      <c r="E11" s="31"/>
      <c r="F11" s="31"/>
      <c r="G11" s="31"/>
      <c r="H11" s="12"/>
      <c r="I11" s="8"/>
      <c r="J11" s="8"/>
      <c r="K11" s="8"/>
      <c r="L11" s="8"/>
      <c r="M11" s="31"/>
      <c r="N11" s="10"/>
      <c r="O11" s="11"/>
      <c r="P11" s="8"/>
      <c r="Q11" s="31"/>
      <c r="R11" s="13"/>
    </row>
    <row r="12" spans="1:18">
      <c r="A12" s="28" t="s">
        <v>18</v>
      </c>
      <c r="B12" s="9">
        <v>2</v>
      </c>
      <c r="C12" s="31">
        <v>1</v>
      </c>
      <c r="D12" s="10">
        <f>B12+C12</f>
        <v>3</v>
      </c>
      <c r="E12" s="31">
        <v>0</v>
      </c>
      <c r="F12" s="31">
        <v>0</v>
      </c>
      <c r="G12" s="31">
        <f>E12+F12</f>
        <v>0</v>
      </c>
      <c r="H12" s="12">
        <f>D12+G12</f>
        <v>3</v>
      </c>
      <c r="I12" s="8">
        <v>0</v>
      </c>
      <c r="J12" s="8">
        <v>0</v>
      </c>
      <c r="K12" s="8">
        <f>I12+J12</f>
        <v>0</v>
      </c>
      <c r="L12" s="8">
        <v>0</v>
      </c>
      <c r="M12" s="8">
        <v>0</v>
      </c>
      <c r="N12" s="8">
        <f>L12+M12</f>
        <v>0</v>
      </c>
      <c r="O12" s="11">
        <f>K12+N12</f>
        <v>0</v>
      </c>
      <c r="P12" s="8">
        <f>B12+E12+I12+L12</f>
        <v>2</v>
      </c>
      <c r="Q12" s="31">
        <f>C12+F12+J12+M12</f>
        <v>1</v>
      </c>
      <c r="R12" s="13">
        <f>H12+O12</f>
        <v>3</v>
      </c>
    </row>
    <row r="13" spans="1:18">
      <c r="A13" s="28" t="s">
        <v>19</v>
      </c>
      <c r="B13" s="9">
        <v>29</v>
      </c>
      <c r="C13" s="31">
        <v>3</v>
      </c>
      <c r="D13" s="10">
        <f t="shared" ref="D13:D15" si="9">B13+C13</f>
        <v>32</v>
      </c>
      <c r="E13" s="31">
        <v>0</v>
      </c>
      <c r="F13" s="31">
        <v>0</v>
      </c>
      <c r="G13" s="31">
        <f t="shared" ref="G13:G15" si="10">E13+F13</f>
        <v>0</v>
      </c>
      <c r="H13" s="12">
        <f t="shared" ref="H13:H15" si="11">D13+G13</f>
        <v>32</v>
      </c>
      <c r="I13" s="8">
        <v>2</v>
      </c>
      <c r="J13" s="8">
        <v>0</v>
      </c>
      <c r="K13" s="8">
        <f t="shared" ref="K13:K15" si="12">I13+J13</f>
        <v>2</v>
      </c>
      <c r="L13" s="8">
        <v>0</v>
      </c>
      <c r="M13" s="8">
        <v>0</v>
      </c>
      <c r="N13" s="8">
        <f t="shared" ref="N13:N15" si="13">L13+M13</f>
        <v>0</v>
      </c>
      <c r="O13" s="11">
        <f t="shared" ref="O13:O15" si="14">K13+N13</f>
        <v>2</v>
      </c>
      <c r="P13" s="8">
        <f t="shared" ref="P13:P15" si="15">B13+E13+I13+L13</f>
        <v>31</v>
      </c>
      <c r="Q13" s="31">
        <f t="shared" ref="Q13:Q15" si="16">C13+F13+J13+M13</f>
        <v>3</v>
      </c>
      <c r="R13" s="13">
        <f t="shared" ref="R13:R15" si="17">H13+O13</f>
        <v>34</v>
      </c>
    </row>
    <row r="14" spans="1:18">
      <c r="A14" s="28" t="s">
        <v>20</v>
      </c>
      <c r="B14" s="9">
        <v>58</v>
      </c>
      <c r="C14" s="31">
        <v>11</v>
      </c>
      <c r="D14" s="10">
        <f t="shared" si="9"/>
        <v>69</v>
      </c>
      <c r="E14" s="31">
        <v>0</v>
      </c>
      <c r="F14" s="31">
        <v>0</v>
      </c>
      <c r="G14" s="31">
        <f t="shared" si="10"/>
        <v>0</v>
      </c>
      <c r="H14" s="12">
        <f t="shared" si="11"/>
        <v>69</v>
      </c>
      <c r="I14" s="8">
        <v>1</v>
      </c>
      <c r="J14" s="8">
        <v>0</v>
      </c>
      <c r="K14" s="8">
        <f t="shared" si="12"/>
        <v>1</v>
      </c>
      <c r="L14" s="8">
        <v>0</v>
      </c>
      <c r="M14" s="8">
        <v>0</v>
      </c>
      <c r="N14" s="8">
        <f t="shared" si="13"/>
        <v>0</v>
      </c>
      <c r="O14" s="11">
        <f t="shared" si="14"/>
        <v>1</v>
      </c>
      <c r="P14" s="8">
        <f t="shared" si="15"/>
        <v>59</v>
      </c>
      <c r="Q14" s="31">
        <f t="shared" si="16"/>
        <v>11</v>
      </c>
      <c r="R14" s="13">
        <f t="shared" si="17"/>
        <v>70</v>
      </c>
    </row>
    <row r="15" spans="1:18" s="1" customFormat="1">
      <c r="A15" s="38" t="s">
        <v>12</v>
      </c>
      <c r="B15" s="17">
        <f>SUM(B12:B14)</f>
        <v>89</v>
      </c>
      <c r="C15" s="32">
        <f>SUM(C12:C14)</f>
        <v>15</v>
      </c>
      <c r="D15" s="13">
        <f t="shared" si="9"/>
        <v>104</v>
      </c>
      <c r="E15" s="22">
        <v>0</v>
      </c>
      <c r="F15" s="22">
        <v>0</v>
      </c>
      <c r="G15" s="22">
        <f t="shared" si="10"/>
        <v>0</v>
      </c>
      <c r="H15" s="18">
        <f t="shared" si="11"/>
        <v>104</v>
      </c>
      <c r="I15" s="17">
        <f>SUM(I12:I14)</f>
        <v>3</v>
      </c>
      <c r="J15" s="17">
        <v>0</v>
      </c>
      <c r="K15" s="17">
        <f t="shared" si="12"/>
        <v>3</v>
      </c>
      <c r="L15" s="17">
        <v>0</v>
      </c>
      <c r="M15" s="17">
        <v>0</v>
      </c>
      <c r="N15" s="17">
        <f t="shared" si="13"/>
        <v>0</v>
      </c>
      <c r="O15" s="17">
        <f t="shared" si="14"/>
        <v>3</v>
      </c>
      <c r="P15" s="17">
        <f t="shared" si="15"/>
        <v>92</v>
      </c>
      <c r="Q15" s="22">
        <f t="shared" si="16"/>
        <v>15</v>
      </c>
      <c r="R15" s="19">
        <f t="shared" si="17"/>
        <v>107</v>
      </c>
    </row>
    <row r="16" spans="1:18">
      <c r="A16" s="20" t="s">
        <v>21</v>
      </c>
      <c r="B16" s="8"/>
      <c r="C16" s="30"/>
      <c r="D16" s="16"/>
      <c r="E16" s="31"/>
      <c r="F16" s="31"/>
      <c r="G16" s="31"/>
      <c r="H16" s="12"/>
      <c r="I16" s="8"/>
      <c r="J16" s="8"/>
      <c r="K16" s="8"/>
      <c r="L16" s="8"/>
      <c r="M16" s="31"/>
      <c r="N16" s="10"/>
      <c r="O16" s="11"/>
      <c r="P16" s="8"/>
      <c r="Q16" s="31"/>
      <c r="R16" s="13"/>
    </row>
    <row r="17" spans="1:18">
      <c r="A17" s="28" t="s">
        <v>22</v>
      </c>
      <c r="B17" s="8">
        <v>634</v>
      </c>
      <c r="C17" s="31">
        <v>216</v>
      </c>
      <c r="D17" s="10">
        <f t="shared" ref="D17:D22" si="18">SUM(B17:C17)</f>
        <v>850</v>
      </c>
      <c r="E17" s="31">
        <v>0</v>
      </c>
      <c r="F17" s="31">
        <v>0</v>
      </c>
      <c r="G17" s="31">
        <f>E17+F17</f>
        <v>0</v>
      </c>
      <c r="H17" s="12">
        <f>D17+G17</f>
        <v>850</v>
      </c>
      <c r="I17" s="8">
        <v>9</v>
      </c>
      <c r="J17" s="8">
        <v>2</v>
      </c>
      <c r="K17" s="8">
        <f>I17+J17</f>
        <v>11</v>
      </c>
      <c r="L17" s="8">
        <v>4</v>
      </c>
      <c r="M17" s="31">
        <v>1</v>
      </c>
      <c r="N17" s="10">
        <f>L17+M17</f>
        <v>5</v>
      </c>
      <c r="O17" s="11">
        <f>K17+N17</f>
        <v>16</v>
      </c>
      <c r="P17" s="8">
        <f>B17+E17+I17+L17</f>
        <v>647</v>
      </c>
      <c r="Q17" s="31">
        <f>C17+F17+J17+M17</f>
        <v>219</v>
      </c>
      <c r="R17" s="13">
        <f>H17+O17</f>
        <v>866</v>
      </c>
    </row>
    <row r="18" spans="1:18">
      <c r="A18" s="28" t="s">
        <v>23</v>
      </c>
      <c r="B18" s="8">
        <v>1138</v>
      </c>
      <c r="C18" s="31">
        <v>422</v>
      </c>
      <c r="D18" s="10">
        <f t="shared" si="18"/>
        <v>1560</v>
      </c>
      <c r="E18" s="31">
        <v>0</v>
      </c>
      <c r="F18" s="31">
        <v>0</v>
      </c>
      <c r="G18" s="31">
        <f t="shared" ref="G18:G22" si="19">E18+F18</f>
        <v>0</v>
      </c>
      <c r="H18" s="12">
        <f t="shared" ref="H18:H22" si="20">D18+G18</f>
        <v>1560</v>
      </c>
      <c r="I18" s="8">
        <v>6</v>
      </c>
      <c r="J18" s="8">
        <v>2</v>
      </c>
      <c r="K18" s="8">
        <f t="shared" ref="K18:K22" si="21">I18+J18</f>
        <v>8</v>
      </c>
      <c r="L18" s="8">
        <v>10</v>
      </c>
      <c r="M18" s="31">
        <v>7</v>
      </c>
      <c r="N18" s="10">
        <f t="shared" ref="N18:N22" si="22">L18+M18</f>
        <v>17</v>
      </c>
      <c r="O18" s="11">
        <f t="shared" ref="O18:O22" si="23">K18+N18</f>
        <v>25</v>
      </c>
      <c r="P18" s="8">
        <f t="shared" ref="P18:P22" si="24">B18+E18+I18+L18</f>
        <v>1154</v>
      </c>
      <c r="Q18" s="31">
        <f t="shared" ref="Q18:Q22" si="25">C18+F18+J18+M18</f>
        <v>431</v>
      </c>
      <c r="R18" s="13">
        <f t="shared" ref="R18:R22" si="26">H18+O18</f>
        <v>1585</v>
      </c>
    </row>
    <row r="19" spans="1:18">
      <c r="A19" s="28" t="s">
        <v>24</v>
      </c>
      <c r="B19" s="8">
        <v>1695</v>
      </c>
      <c r="C19" s="31">
        <v>1041</v>
      </c>
      <c r="D19" s="10">
        <f t="shared" si="18"/>
        <v>2736</v>
      </c>
      <c r="E19" s="31">
        <v>1</v>
      </c>
      <c r="F19" s="31">
        <v>0</v>
      </c>
      <c r="G19" s="31">
        <f t="shared" si="19"/>
        <v>1</v>
      </c>
      <c r="H19" s="12">
        <f t="shared" si="20"/>
        <v>2737</v>
      </c>
      <c r="I19" s="8">
        <v>10</v>
      </c>
      <c r="J19" s="8">
        <v>4</v>
      </c>
      <c r="K19" s="8">
        <f t="shared" si="21"/>
        <v>14</v>
      </c>
      <c r="L19" s="8">
        <v>62</v>
      </c>
      <c r="M19" s="31">
        <v>20</v>
      </c>
      <c r="N19" s="10">
        <f t="shared" si="22"/>
        <v>82</v>
      </c>
      <c r="O19" s="11">
        <f t="shared" si="23"/>
        <v>96</v>
      </c>
      <c r="P19" s="8">
        <f t="shared" si="24"/>
        <v>1768</v>
      </c>
      <c r="Q19" s="31">
        <f t="shared" si="25"/>
        <v>1065</v>
      </c>
      <c r="R19" s="13">
        <f t="shared" si="26"/>
        <v>2833</v>
      </c>
    </row>
    <row r="20" spans="1:18">
      <c r="A20" s="28" t="s">
        <v>25</v>
      </c>
      <c r="B20" s="8">
        <v>2477</v>
      </c>
      <c r="C20" s="31">
        <v>1513</v>
      </c>
      <c r="D20" s="10">
        <f t="shared" si="18"/>
        <v>3990</v>
      </c>
      <c r="E20" s="31">
        <v>0</v>
      </c>
      <c r="F20" s="31">
        <v>0</v>
      </c>
      <c r="G20" s="31">
        <f t="shared" si="19"/>
        <v>0</v>
      </c>
      <c r="H20" s="12">
        <f t="shared" si="20"/>
        <v>3990</v>
      </c>
      <c r="I20" s="8">
        <v>21</v>
      </c>
      <c r="J20" s="8">
        <v>38</v>
      </c>
      <c r="K20" s="8">
        <f t="shared" si="21"/>
        <v>59</v>
      </c>
      <c r="L20" s="8">
        <v>109</v>
      </c>
      <c r="M20" s="31">
        <v>43</v>
      </c>
      <c r="N20" s="10">
        <f t="shared" si="22"/>
        <v>152</v>
      </c>
      <c r="O20" s="11">
        <f t="shared" si="23"/>
        <v>211</v>
      </c>
      <c r="P20" s="8">
        <f t="shared" si="24"/>
        <v>2607</v>
      </c>
      <c r="Q20" s="31">
        <f t="shared" si="25"/>
        <v>1594</v>
      </c>
      <c r="R20" s="13">
        <f t="shared" si="26"/>
        <v>4201</v>
      </c>
    </row>
    <row r="21" spans="1:18">
      <c r="A21" s="28" t="s">
        <v>26</v>
      </c>
      <c r="B21" s="8">
        <v>1784</v>
      </c>
      <c r="C21" s="31">
        <v>1141</v>
      </c>
      <c r="D21" s="10">
        <f t="shared" si="18"/>
        <v>2925</v>
      </c>
      <c r="E21" s="31">
        <v>0</v>
      </c>
      <c r="F21" s="31">
        <v>0</v>
      </c>
      <c r="G21" s="31">
        <f t="shared" si="19"/>
        <v>0</v>
      </c>
      <c r="H21" s="12">
        <f t="shared" si="20"/>
        <v>2925</v>
      </c>
      <c r="I21" s="8">
        <v>298</v>
      </c>
      <c r="J21" s="8">
        <v>290</v>
      </c>
      <c r="K21" s="8">
        <f t="shared" si="21"/>
        <v>588</v>
      </c>
      <c r="L21" s="8">
        <v>57</v>
      </c>
      <c r="M21" s="31">
        <v>35</v>
      </c>
      <c r="N21" s="10">
        <f t="shared" si="22"/>
        <v>92</v>
      </c>
      <c r="O21" s="11">
        <f t="shared" si="23"/>
        <v>680</v>
      </c>
      <c r="P21" s="8">
        <f t="shared" si="24"/>
        <v>2139</v>
      </c>
      <c r="Q21" s="31">
        <f t="shared" si="25"/>
        <v>1466</v>
      </c>
      <c r="R21" s="13">
        <f t="shared" si="26"/>
        <v>3605</v>
      </c>
    </row>
    <row r="22" spans="1:18" s="1" customFormat="1">
      <c r="A22" s="38" t="s">
        <v>12</v>
      </c>
      <c r="B22" s="11">
        <f>SUM(B17:B21)</f>
        <v>7728</v>
      </c>
      <c r="C22" s="32">
        <f>SUM(C17:C21)</f>
        <v>4333</v>
      </c>
      <c r="D22" s="13">
        <f t="shared" si="18"/>
        <v>12061</v>
      </c>
      <c r="E22" s="22">
        <f>SUM(E18:E21)</f>
        <v>1</v>
      </c>
      <c r="F22" s="22">
        <f>SUM(F18:F21)</f>
        <v>0</v>
      </c>
      <c r="G22" s="22">
        <f t="shared" si="19"/>
        <v>1</v>
      </c>
      <c r="H22" s="18">
        <f t="shared" si="20"/>
        <v>12062</v>
      </c>
      <c r="I22" s="17">
        <f>SUM(I17:I21)</f>
        <v>344</v>
      </c>
      <c r="J22" s="17">
        <f>SUM(J17:J21)</f>
        <v>336</v>
      </c>
      <c r="K22" s="17">
        <f t="shared" si="21"/>
        <v>680</v>
      </c>
      <c r="L22" s="17">
        <f t="shared" ref="L22:M22" si="27">SUM(L17:L21)</f>
        <v>242</v>
      </c>
      <c r="M22" s="22">
        <f t="shared" si="27"/>
        <v>106</v>
      </c>
      <c r="N22" s="19">
        <f t="shared" si="22"/>
        <v>348</v>
      </c>
      <c r="O22" s="17">
        <f t="shared" si="23"/>
        <v>1028</v>
      </c>
      <c r="P22" s="17">
        <f t="shared" si="24"/>
        <v>8315</v>
      </c>
      <c r="Q22" s="22">
        <f t="shared" si="25"/>
        <v>4775</v>
      </c>
      <c r="R22" s="19">
        <f t="shared" si="26"/>
        <v>13090</v>
      </c>
    </row>
    <row r="23" spans="1:18">
      <c r="A23" s="20" t="s">
        <v>27</v>
      </c>
      <c r="B23" s="14"/>
      <c r="C23" s="30"/>
      <c r="D23" s="16"/>
      <c r="E23" s="31"/>
      <c r="F23" s="31"/>
      <c r="G23" s="31"/>
      <c r="H23" s="12"/>
      <c r="I23" s="8"/>
      <c r="J23" s="8"/>
      <c r="K23" s="8"/>
      <c r="L23" s="8"/>
      <c r="M23" s="31"/>
      <c r="N23" s="10"/>
      <c r="O23" s="11"/>
      <c r="P23" s="8"/>
      <c r="Q23" s="31"/>
      <c r="R23" s="13"/>
    </row>
    <row r="24" spans="1:18">
      <c r="A24" s="28" t="s">
        <v>39</v>
      </c>
      <c r="B24" s="8">
        <v>1</v>
      </c>
      <c r="C24" s="31">
        <v>1</v>
      </c>
      <c r="D24" s="10">
        <f>B24+C24</f>
        <v>2</v>
      </c>
      <c r="E24" s="31">
        <v>0</v>
      </c>
      <c r="F24" s="31">
        <v>0</v>
      </c>
      <c r="G24" s="31">
        <f>E24+F24</f>
        <v>0</v>
      </c>
      <c r="H24" s="12">
        <f>D24+G24</f>
        <v>2</v>
      </c>
      <c r="I24" s="8">
        <v>0</v>
      </c>
      <c r="J24" s="8">
        <v>0</v>
      </c>
      <c r="K24" s="8">
        <f>I24+J24</f>
        <v>0</v>
      </c>
      <c r="L24" s="8">
        <v>0</v>
      </c>
      <c r="M24" s="31">
        <v>0</v>
      </c>
      <c r="N24" s="10">
        <f>L24+M24</f>
        <v>0</v>
      </c>
      <c r="O24" s="11">
        <f>K24+N24</f>
        <v>0</v>
      </c>
      <c r="P24" s="8">
        <f>B24+E24+I24+L24</f>
        <v>1</v>
      </c>
      <c r="Q24" s="31">
        <f>C24+F24+J24+M24</f>
        <v>1</v>
      </c>
      <c r="R24" s="13">
        <f>H24+O24</f>
        <v>2</v>
      </c>
    </row>
    <row r="25" spans="1:18">
      <c r="A25" s="28" t="s">
        <v>40</v>
      </c>
      <c r="B25" s="8">
        <v>108</v>
      </c>
      <c r="C25" s="31">
        <v>78</v>
      </c>
      <c r="D25" s="10">
        <f t="shared" ref="D25:D33" si="28">B25+C25</f>
        <v>186</v>
      </c>
      <c r="E25" s="31">
        <v>1</v>
      </c>
      <c r="F25" s="31">
        <v>0</v>
      </c>
      <c r="G25" s="31">
        <f t="shared" ref="G25:G33" si="29">E25+F25</f>
        <v>1</v>
      </c>
      <c r="H25" s="12">
        <f t="shared" ref="H25:H33" si="30">D25+G25</f>
        <v>187</v>
      </c>
      <c r="I25" s="8">
        <v>2</v>
      </c>
      <c r="J25" s="8">
        <v>0</v>
      </c>
      <c r="K25" s="8">
        <f t="shared" ref="K25:K33" si="31">I25+J25</f>
        <v>2</v>
      </c>
      <c r="L25" s="8">
        <v>0</v>
      </c>
      <c r="M25" s="31">
        <v>0</v>
      </c>
      <c r="N25" s="10">
        <f t="shared" ref="N25:N33" si="32">L25+M25</f>
        <v>0</v>
      </c>
      <c r="O25" s="11">
        <f t="shared" ref="O25:O33" si="33">K25+N25</f>
        <v>2</v>
      </c>
      <c r="P25" s="8">
        <f t="shared" ref="P25:P33" si="34">B25+E25+I25+L25</f>
        <v>111</v>
      </c>
      <c r="Q25" s="31">
        <f t="shared" ref="Q25:Q33" si="35">C25+F25+J25+M25</f>
        <v>78</v>
      </c>
      <c r="R25" s="13">
        <f t="shared" ref="R25:R33" si="36">H25+O25</f>
        <v>189</v>
      </c>
    </row>
    <row r="26" spans="1:18">
      <c r="A26" s="28" t="s">
        <v>41</v>
      </c>
      <c r="B26" s="8">
        <v>656</v>
      </c>
      <c r="C26" s="31">
        <v>155</v>
      </c>
      <c r="D26" s="10">
        <f t="shared" si="28"/>
        <v>811</v>
      </c>
      <c r="E26" s="31">
        <v>1</v>
      </c>
      <c r="F26" s="31">
        <v>3</v>
      </c>
      <c r="G26" s="31">
        <f t="shared" si="29"/>
        <v>4</v>
      </c>
      <c r="H26" s="12">
        <f t="shared" si="30"/>
        <v>815</v>
      </c>
      <c r="I26" s="8">
        <v>0</v>
      </c>
      <c r="J26" s="8">
        <v>0</v>
      </c>
      <c r="K26" s="8">
        <f t="shared" si="31"/>
        <v>0</v>
      </c>
      <c r="L26" s="8">
        <v>0</v>
      </c>
      <c r="M26" s="31">
        <v>0</v>
      </c>
      <c r="N26" s="10">
        <f t="shared" si="32"/>
        <v>0</v>
      </c>
      <c r="O26" s="11">
        <f t="shared" si="33"/>
        <v>0</v>
      </c>
      <c r="P26" s="8">
        <f t="shared" si="34"/>
        <v>657</v>
      </c>
      <c r="Q26" s="31">
        <f t="shared" si="35"/>
        <v>158</v>
      </c>
      <c r="R26" s="13">
        <f t="shared" si="36"/>
        <v>815</v>
      </c>
    </row>
    <row r="27" spans="1:18">
      <c r="A27" s="28" t="s">
        <v>42</v>
      </c>
      <c r="B27" s="8">
        <v>835</v>
      </c>
      <c r="C27" s="31">
        <v>393</v>
      </c>
      <c r="D27" s="10">
        <f t="shared" si="28"/>
        <v>1228</v>
      </c>
      <c r="E27" s="31">
        <v>1</v>
      </c>
      <c r="F27" s="31">
        <v>0</v>
      </c>
      <c r="G27" s="31">
        <f t="shared" si="29"/>
        <v>1</v>
      </c>
      <c r="H27" s="12">
        <f t="shared" si="30"/>
        <v>1229</v>
      </c>
      <c r="I27" s="8">
        <v>15</v>
      </c>
      <c r="J27" s="8">
        <v>3</v>
      </c>
      <c r="K27" s="8">
        <f t="shared" si="31"/>
        <v>18</v>
      </c>
      <c r="L27" s="8">
        <v>0</v>
      </c>
      <c r="M27" s="31">
        <v>1</v>
      </c>
      <c r="N27" s="10">
        <f t="shared" si="32"/>
        <v>1</v>
      </c>
      <c r="O27" s="11">
        <f t="shared" si="33"/>
        <v>19</v>
      </c>
      <c r="P27" s="8">
        <f t="shared" si="34"/>
        <v>851</v>
      </c>
      <c r="Q27" s="31">
        <f t="shared" si="35"/>
        <v>397</v>
      </c>
      <c r="R27" s="13">
        <f t="shared" si="36"/>
        <v>1248</v>
      </c>
    </row>
    <row r="28" spans="1:18">
      <c r="A28" s="28" t="s">
        <v>28</v>
      </c>
      <c r="B28" s="8">
        <v>1532</v>
      </c>
      <c r="C28" s="31">
        <v>881</v>
      </c>
      <c r="D28" s="10">
        <f t="shared" si="28"/>
        <v>2413</v>
      </c>
      <c r="E28" s="31">
        <v>2</v>
      </c>
      <c r="F28" s="31">
        <v>2</v>
      </c>
      <c r="G28" s="31">
        <f t="shared" si="29"/>
        <v>4</v>
      </c>
      <c r="H28" s="12">
        <f t="shared" si="30"/>
        <v>2417</v>
      </c>
      <c r="I28" s="8">
        <v>24</v>
      </c>
      <c r="J28" s="8">
        <v>11</v>
      </c>
      <c r="K28" s="8">
        <f t="shared" si="31"/>
        <v>35</v>
      </c>
      <c r="L28" s="8">
        <v>2</v>
      </c>
      <c r="M28" s="31">
        <v>5</v>
      </c>
      <c r="N28" s="10">
        <f t="shared" si="32"/>
        <v>7</v>
      </c>
      <c r="O28" s="11">
        <f t="shared" si="33"/>
        <v>42</v>
      </c>
      <c r="P28" s="8">
        <f t="shared" si="34"/>
        <v>1560</v>
      </c>
      <c r="Q28" s="31">
        <f t="shared" si="35"/>
        <v>899</v>
      </c>
      <c r="R28" s="13">
        <f t="shared" si="36"/>
        <v>2459</v>
      </c>
    </row>
    <row r="29" spans="1:18">
      <c r="A29" s="28" t="s">
        <v>29</v>
      </c>
      <c r="B29" s="8">
        <v>1300</v>
      </c>
      <c r="C29" s="31">
        <v>782</v>
      </c>
      <c r="D29" s="10">
        <f t="shared" si="28"/>
        <v>2082</v>
      </c>
      <c r="E29" s="31">
        <v>0</v>
      </c>
      <c r="F29" s="31">
        <v>0</v>
      </c>
      <c r="G29" s="31">
        <f t="shared" si="29"/>
        <v>0</v>
      </c>
      <c r="H29" s="12">
        <f t="shared" si="30"/>
        <v>2082</v>
      </c>
      <c r="I29" s="8">
        <v>182</v>
      </c>
      <c r="J29" s="8">
        <v>76</v>
      </c>
      <c r="K29" s="8">
        <f t="shared" si="31"/>
        <v>258</v>
      </c>
      <c r="L29" s="8">
        <v>0</v>
      </c>
      <c r="M29" s="31">
        <v>0</v>
      </c>
      <c r="N29" s="10">
        <f t="shared" si="32"/>
        <v>0</v>
      </c>
      <c r="O29" s="11">
        <f t="shared" si="33"/>
        <v>258</v>
      </c>
      <c r="P29" s="8">
        <f t="shared" si="34"/>
        <v>1482</v>
      </c>
      <c r="Q29" s="31">
        <f t="shared" si="35"/>
        <v>858</v>
      </c>
      <c r="R29" s="13">
        <f t="shared" si="36"/>
        <v>2340</v>
      </c>
    </row>
    <row r="30" spans="1:18">
      <c r="A30" s="28" t="s">
        <v>30</v>
      </c>
      <c r="B30" s="8">
        <v>1064</v>
      </c>
      <c r="C30" s="31">
        <v>772</v>
      </c>
      <c r="D30" s="10">
        <f t="shared" si="28"/>
        <v>1836</v>
      </c>
      <c r="E30" s="31">
        <v>1</v>
      </c>
      <c r="F30" s="31">
        <v>1</v>
      </c>
      <c r="G30" s="31">
        <f t="shared" si="29"/>
        <v>2</v>
      </c>
      <c r="H30" s="12">
        <f t="shared" si="30"/>
        <v>1838</v>
      </c>
      <c r="I30" s="8">
        <v>5</v>
      </c>
      <c r="J30" s="8">
        <v>3</v>
      </c>
      <c r="K30" s="8">
        <f t="shared" si="31"/>
        <v>8</v>
      </c>
      <c r="L30" s="8">
        <v>0</v>
      </c>
      <c r="M30" s="31">
        <v>0</v>
      </c>
      <c r="N30" s="10">
        <f t="shared" si="32"/>
        <v>0</v>
      </c>
      <c r="O30" s="11">
        <f t="shared" si="33"/>
        <v>8</v>
      </c>
      <c r="P30" s="8">
        <f t="shared" si="34"/>
        <v>1070</v>
      </c>
      <c r="Q30" s="31">
        <f t="shared" si="35"/>
        <v>776</v>
      </c>
      <c r="R30" s="13">
        <f t="shared" si="36"/>
        <v>1846</v>
      </c>
    </row>
    <row r="31" spans="1:18">
      <c r="A31" s="28" t="s">
        <v>31</v>
      </c>
      <c r="B31" s="8">
        <v>874</v>
      </c>
      <c r="C31" s="31">
        <v>834</v>
      </c>
      <c r="D31" s="10">
        <f t="shared" si="28"/>
        <v>1708</v>
      </c>
      <c r="E31" s="31">
        <v>2</v>
      </c>
      <c r="F31" s="31">
        <v>0</v>
      </c>
      <c r="G31" s="31">
        <f t="shared" si="29"/>
        <v>2</v>
      </c>
      <c r="H31" s="12">
        <f t="shared" si="30"/>
        <v>1710</v>
      </c>
      <c r="I31" s="8">
        <v>30</v>
      </c>
      <c r="J31" s="8">
        <v>5</v>
      </c>
      <c r="K31" s="8">
        <f t="shared" si="31"/>
        <v>35</v>
      </c>
      <c r="L31" s="8">
        <v>0</v>
      </c>
      <c r="M31" s="31">
        <v>2</v>
      </c>
      <c r="N31" s="10">
        <f t="shared" si="32"/>
        <v>2</v>
      </c>
      <c r="O31" s="11">
        <f t="shared" si="33"/>
        <v>37</v>
      </c>
      <c r="P31" s="8">
        <f t="shared" si="34"/>
        <v>906</v>
      </c>
      <c r="Q31" s="31">
        <f t="shared" si="35"/>
        <v>841</v>
      </c>
      <c r="R31" s="13">
        <f t="shared" si="36"/>
        <v>1747</v>
      </c>
    </row>
    <row r="32" spans="1:18">
      <c r="A32" s="28" t="s">
        <v>32</v>
      </c>
      <c r="B32" s="8">
        <v>356</v>
      </c>
      <c r="C32" s="31">
        <v>388</v>
      </c>
      <c r="D32" s="10">
        <f t="shared" si="28"/>
        <v>744</v>
      </c>
      <c r="E32" s="31">
        <v>1</v>
      </c>
      <c r="F32" s="31">
        <v>0</v>
      </c>
      <c r="G32" s="31">
        <f t="shared" si="29"/>
        <v>1</v>
      </c>
      <c r="H32" s="12">
        <f t="shared" si="30"/>
        <v>745</v>
      </c>
      <c r="I32" s="8">
        <v>207</v>
      </c>
      <c r="J32" s="8">
        <v>63</v>
      </c>
      <c r="K32" s="8">
        <f t="shared" si="31"/>
        <v>270</v>
      </c>
      <c r="L32" s="8">
        <v>0</v>
      </c>
      <c r="M32" s="31">
        <v>0</v>
      </c>
      <c r="N32" s="10">
        <f t="shared" si="32"/>
        <v>0</v>
      </c>
      <c r="O32" s="11">
        <f t="shared" si="33"/>
        <v>270</v>
      </c>
      <c r="P32" s="8">
        <f t="shared" si="34"/>
        <v>564</v>
      </c>
      <c r="Q32" s="31">
        <f t="shared" si="35"/>
        <v>451</v>
      </c>
      <c r="R32" s="13">
        <f t="shared" si="36"/>
        <v>1015</v>
      </c>
    </row>
    <row r="33" spans="1:19">
      <c r="A33" s="38" t="s">
        <v>12</v>
      </c>
      <c r="B33" s="17">
        <f>SUM(B24:B32)</f>
        <v>6726</v>
      </c>
      <c r="C33" s="32">
        <f>SUM(C24:C32)</f>
        <v>4284</v>
      </c>
      <c r="D33" s="13">
        <f t="shared" si="28"/>
        <v>11010</v>
      </c>
      <c r="E33" s="22">
        <f>SUM(E24:E32)</f>
        <v>9</v>
      </c>
      <c r="F33" s="22">
        <f>SUM(F24:F32)</f>
        <v>6</v>
      </c>
      <c r="G33" s="22">
        <f t="shared" si="29"/>
        <v>15</v>
      </c>
      <c r="H33" s="18">
        <f t="shared" si="30"/>
        <v>11025</v>
      </c>
      <c r="I33" s="17">
        <f>SUM(I24:I32)</f>
        <v>465</v>
      </c>
      <c r="J33" s="17">
        <f>SUM(J24:J32)</f>
        <v>161</v>
      </c>
      <c r="K33" s="17">
        <f t="shared" si="31"/>
        <v>626</v>
      </c>
      <c r="L33" s="17">
        <f>SUM(L24:L32)</f>
        <v>2</v>
      </c>
      <c r="M33" s="22">
        <f>SUM(M24:M32)</f>
        <v>8</v>
      </c>
      <c r="N33" s="19">
        <f t="shared" si="32"/>
        <v>10</v>
      </c>
      <c r="O33" s="17">
        <f t="shared" si="33"/>
        <v>636</v>
      </c>
      <c r="P33" s="17">
        <f t="shared" si="34"/>
        <v>7202</v>
      </c>
      <c r="Q33" s="22">
        <f t="shared" si="35"/>
        <v>4459</v>
      </c>
      <c r="R33" s="19">
        <f t="shared" si="36"/>
        <v>11661</v>
      </c>
    </row>
    <row r="34" spans="1:19">
      <c r="A34" s="20" t="s">
        <v>33</v>
      </c>
      <c r="B34" s="8"/>
      <c r="C34" s="30"/>
      <c r="D34" s="16"/>
      <c r="E34" s="31"/>
      <c r="F34" s="31"/>
      <c r="G34" s="31"/>
      <c r="H34" s="12"/>
      <c r="I34" s="8"/>
      <c r="J34" s="8"/>
      <c r="K34" s="8"/>
      <c r="L34" s="8"/>
      <c r="M34" s="31"/>
      <c r="N34" s="10"/>
      <c r="O34" s="11"/>
      <c r="P34" s="8"/>
      <c r="Q34" s="31"/>
      <c r="R34" s="13"/>
    </row>
    <row r="35" spans="1:19">
      <c r="A35" s="28" t="s">
        <v>34</v>
      </c>
      <c r="B35" s="8">
        <v>658</v>
      </c>
      <c r="C35" s="31">
        <v>135</v>
      </c>
      <c r="D35" s="10">
        <f t="shared" ref="D35:D40" si="37">SUM(B35:C35)</f>
        <v>793</v>
      </c>
      <c r="E35" s="31">
        <v>0</v>
      </c>
      <c r="F35" s="31">
        <v>0</v>
      </c>
      <c r="G35" s="31">
        <v>0</v>
      </c>
      <c r="H35" s="12">
        <f>D35+G35</f>
        <v>793</v>
      </c>
      <c r="I35" s="8">
        <v>4</v>
      </c>
      <c r="J35" s="8">
        <v>0</v>
      </c>
      <c r="K35" s="8">
        <f>I35+J35</f>
        <v>4</v>
      </c>
      <c r="L35" s="8">
        <v>1</v>
      </c>
      <c r="M35" s="31">
        <v>0</v>
      </c>
      <c r="N35" s="10">
        <f>L35+M35</f>
        <v>1</v>
      </c>
      <c r="O35" s="11">
        <f>K35+N35</f>
        <v>5</v>
      </c>
      <c r="P35" s="8">
        <f>B35+E35+I35+L35</f>
        <v>663</v>
      </c>
      <c r="Q35" s="31">
        <f>C35+F35+J35+M35</f>
        <v>135</v>
      </c>
      <c r="R35" s="13">
        <f>H35+O35</f>
        <v>798</v>
      </c>
    </row>
    <row r="36" spans="1:19">
      <c r="A36" s="28" t="s">
        <v>35</v>
      </c>
      <c r="B36" s="8">
        <v>265</v>
      </c>
      <c r="C36" s="31">
        <v>54</v>
      </c>
      <c r="D36" s="10">
        <f t="shared" si="37"/>
        <v>319</v>
      </c>
      <c r="E36" s="31">
        <v>0</v>
      </c>
      <c r="F36" s="31">
        <v>0</v>
      </c>
      <c r="G36" s="31">
        <v>0</v>
      </c>
      <c r="H36" s="12">
        <f t="shared" ref="H36:H40" si="38">D36+G36</f>
        <v>319</v>
      </c>
      <c r="I36" s="8">
        <v>39</v>
      </c>
      <c r="J36" s="8">
        <v>43</v>
      </c>
      <c r="K36" s="8">
        <f t="shared" ref="K36:K40" si="39">I36+J36</f>
        <v>82</v>
      </c>
      <c r="L36" s="8">
        <v>0</v>
      </c>
      <c r="M36" s="31">
        <v>0</v>
      </c>
      <c r="N36" s="10">
        <f t="shared" ref="N36:N40" si="40">L36+M36</f>
        <v>0</v>
      </c>
      <c r="O36" s="11">
        <f t="shared" ref="O36:O40" si="41">K36+N36</f>
        <v>82</v>
      </c>
      <c r="P36" s="8">
        <f t="shared" ref="P36:P40" si="42">B36+E36+I36+L36</f>
        <v>304</v>
      </c>
      <c r="Q36" s="31">
        <f t="shared" ref="Q36:Q40" si="43">C36+F36+J36+M36</f>
        <v>97</v>
      </c>
      <c r="R36" s="13">
        <f t="shared" ref="R36:R40" si="44">H36+O36</f>
        <v>401</v>
      </c>
    </row>
    <row r="37" spans="1:19">
      <c r="A37" s="28" t="s">
        <v>36</v>
      </c>
      <c r="B37" s="8">
        <v>341</v>
      </c>
      <c r="C37" s="31">
        <v>71</v>
      </c>
      <c r="D37" s="10">
        <f t="shared" si="37"/>
        <v>412</v>
      </c>
      <c r="E37" s="31">
        <v>0</v>
      </c>
      <c r="F37" s="31">
        <v>0</v>
      </c>
      <c r="G37" s="31">
        <v>0</v>
      </c>
      <c r="H37" s="12">
        <f t="shared" si="38"/>
        <v>412</v>
      </c>
      <c r="I37" s="8">
        <v>1</v>
      </c>
      <c r="J37" s="8">
        <v>0</v>
      </c>
      <c r="K37" s="8">
        <f t="shared" si="39"/>
        <v>1</v>
      </c>
      <c r="L37" s="8">
        <v>0</v>
      </c>
      <c r="M37" s="31">
        <v>0</v>
      </c>
      <c r="N37" s="10">
        <f t="shared" si="40"/>
        <v>0</v>
      </c>
      <c r="O37" s="11">
        <f t="shared" si="41"/>
        <v>1</v>
      </c>
      <c r="P37" s="8">
        <f t="shared" si="42"/>
        <v>342</v>
      </c>
      <c r="Q37" s="31">
        <f t="shared" si="43"/>
        <v>71</v>
      </c>
      <c r="R37" s="13">
        <f t="shared" si="44"/>
        <v>413</v>
      </c>
    </row>
    <row r="38" spans="1:19">
      <c r="A38" s="28" t="s">
        <v>37</v>
      </c>
      <c r="B38" s="8">
        <v>291</v>
      </c>
      <c r="C38" s="31">
        <v>18</v>
      </c>
      <c r="D38" s="10">
        <f t="shared" si="37"/>
        <v>309</v>
      </c>
      <c r="E38" s="31">
        <v>0</v>
      </c>
      <c r="F38" s="31">
        <v>0</v>
      </c>
      <c r="G38" s="31">
        <v>0</v>
      </c>
      <c r="H38" s="12">
        <f t="shared" si="38"/>
        <v>309</v>
      </c>
      <c r="I38" s="8">
        <v>104</v>
      </c>
      <c r="J38" s="8">
        <v>3</v>
      </c>
      <c r="K38" s="8">
        <f t="shared" si="39"/>
        <v>107</v>
      </c>
      <c r="L38" s="8">
        <v>2</v>
      </c>
      <c r="M38" s="31">
        <v>0</v>
      </c>
      <c r="N38" s="10">
        <f t="shared" si="40"/>
        <v>2</v>
      </c>
      <c r="O38" s="11">
        <f t="shared" si="41"/>
        <v>109</v>
      </c>
      <c r="P38" s="8">
        <f t="shared" si="42"/>
        <v>397</v>
      </c>
      <c r="Q38" s="31">
        <f t="shared" si="43"/>
        <v>21</v>
      </c>
      <c r="R38" s="13">
        <f t="shared" si="44"/>
        <v>418</v>
      </c>
    </row>
    <row r="39" spans="1:19" s="1" customFormat="1">
      <c r="A39" s="29" t="s">
        <v>12</v>
      </c>
      <c r="B39" s="11">
        <f>SUM(B35:B38)</f>
        <v>1555</v>
      </c>
      <c r="C39" s="32">
        <f>SUM(C35:C38)</f>
        <v>278</v>
      </c>
      <c r="D39" s="13">
        <f t="shared" si="37"/>
        <v>1833</v>
      </c>
      <c r="E39" s="32">
        <v>0</v>
      </c>
      <c r="F39" s="32">
        <v>0</v>
      </c>
      <c r="G39" s="32">
        <v>0</v>
      </c>
      <c r="H39" s="12">
        <f t="shared" si="38"/>
        <v>1833</v>
      </c>
      <c r="I39" s="11">
        <f>SUM(I35:I38)</f>
        <v>148</v>
      </c>
      <c r="J39" s="11">
        <f>SUM(J35:J38)</f>
        <v>46</v>
      </c>
      <c r="K39" s="11">
        <f t="shared" si="39"/>
        <v>194</v>
      </c>
      <c r="L39" s="11">
        <f>SUM(L35:L38)</f>
        <v>3</v>
      </c>
      <c r="M39" s="32">
        <v>0</v>
      </c>
      <c r="N39" s="13">
        <f t="shared" si="40"/>
        <v>3</v>
      </c>
      <c r="O39" s="11">
        <f t="shared" si="41"/>
        <v>197</v>
      </c>
      <c r="P39" s="11">
        <f t="shared" si="42"/>
        <v>1706</v>
      </c>
      <c r="Q39" s="32">
        <f t="shared" si="43"/>
        <v>324</v>
      </c>
      <c r="R39" s="13">
        <f t="shared" si="44"/>
        <v>2030</v>
      </c>
    </row>
    <row r="40" spans="1:19">
      <c r="A40" s="21" t="s">
        <v>7</v>
      </c>
      <c r="B40" s="17">
        <f>B10+B15+B22+B33+B39</f>
        <v>16223</v>
      </c>
      <c r="C40" s="22">
        <f>C10+C15+C22+C33+C39</f>
        <v>8922</v>
      </c>
      <c r="D40" s="19">
        <f t="shared" si="37"/>
        <v>25145</v>
      </c>
      <c r="E40" s="22">
        <f>E10+E15+E22+E33+E39</f>
        <v>10</v>
      </c>
      <c r="F40" s="22">
        <f t="shared" ref="F40:G40" si="45">F10+F15+F22+F33+F39</f>
        <v>6</v>
      </c>
      <c r="G40" s="22">
        <f t="shared" si="45"/>
        <v>16</v>
      </c>
      <c r="H40" s="12">
        <f t="shared" si="38"/>
        <v>25161</v>
      </c>
      <c r="I40" s="22">
        <f>I10+I15+I22+I33+I39</f>
        <v>964</v>
      </c>
      <c r="J40" s="17">
        <f>J22+J33+J39</f>
        <v>543</v>
      </c>
      <c r="K40" s="22">
        <f t="shared" si="39"/>
        <v>1507</v>
      </c>
      <c r="L40" s="17">
        <f>L15+L22+L33+L39</f>
        <v>247</v>
      </c>
      <c r="M40" s="17">
        <f>M22+M33</f>
        <v>114</v>
      </c>
      <c r="N40" s="13">
        <f t="shared" si="40"/>
        <v>361</v>
      </c>
      <c r="O40" s="11">
        <f t="shared" si="41"/>
        <v>1868</v>
      </c>
      <c r="P40" s="22">
        <f t="shared" si="42"/>
        <v>17444</v>
      </c>
      <c r="Q40" s="22">
        <f t="shared" si="43"/>
        <v>9585</v>
      </c>
      <c r="R40" s="19">
        <f t="shared" si="44"/>
        <v>27029</v>
      </c>
      <c r="S40" s="23"/>
    </row>
    <row r="41" spans="1:19" ht="15.5">
      <c r="A41" s="2" t="s">
        <v>45</v>
      </c>
      <c r="H41" s="37"/>
      <c r="N41" s="37"/>
      <c r="O41" s="37"/>
      <c r="Q41" s="37"/>
    </row>
    <row r="42" spans="1:19">
      <c r="A42" s="2" t="s">
        <v>46</v>
      </c>
      <c r="R42" s="3" t="s">
        <v>43</v>
      </c>
    </row>
    <row r="44" spans="1:19">
      <c r="A44" s="24"/>
    </row>
  </sheetData>
  <mergeCells count="12">
    <mergeCell ref="A2:A4"/>
    <mergeCell ref="B2:G2"/>
    <mergeCell ref="H2:H4"/>
    <mergeCell ref="I2:N2"/>
    <mergeCell ref="O2:O4"/>
    <mergeCell ref="Q2:Q4"/>
    <mergeCell ref="R2:R4"/>
    <mergeCell ref="B3:D3"/>
    <mergeCell ref="E3:G3"/>
    <mergeCell ref="I3:K3"/>
    <mergeCell ref="L3:N3"/>
    <mergeCell ref="P2:P4"/>
  </mergeCells>
  <pageMargins left="0.35" right="0.3" top="0.32" bottom="0.24" header="0.17" footer="0.17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2017-09-25T17:22:10Z</cp:lastPrinted>
  <dcterms:created xsi:type="dcterms:W3CDTF">2014-08-11T14:26:17Z</dcterms:created>
  <dcterms:modified xsi:type="dcterms:W3CDTF">2017-09-26T16:04:58Z</dcterms:modified>
</cp:coreProperties>
</file>