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240" yWindow="150" windowWidth="17400" windowHeight="9525"/>
  </bookViews>
  <sheets>
    <sheet name="6.14" sheetId="15" r:id="rId1"/>
  </sheets>
  <externalReferences>
    <externalReference r:id="rId2"/>
  </externalReferences>
  <definedNames>
    <definedName name="__123Graph_A" hidden="1">[1]TAB719!#REF!</definedName>
    <definedName name="__123Graph_AVOLUME" hidden="1">[1]TAB719!#REF!</definedName>
    <definedName name="__123Graph_B" hidden="1">[1]TAB719!#REF!</definedName>
    <definedName name="__123Graph_BVOLUME" hidden="1">[1]TAB719!#REF!</definedName>
    <definedName name="__123Graph_C" hidden="1">[1]TAB719!#REF!</definedName>
    <definedName name="__123Graph_CVOLUME" hidden="1">[1]TAB719!#REF!</definedName>
    <definedName name="__123Graph_X" hidden="1">[1]TAB719!$B$4:$G$4</definedName>
    <definedName name="__123Graph_XVOLUME" hidden="1">[1]TAB719!$B$4:$G$4</definedName>
    <definedName name="_xlnm.Print_Area">[1]TAB719!$A$1:$I$13</definedName>
    <definedName name="PRINT_AREA_MI">[1]TAB719!$A$1:$I$13</definedName>
  </definedNames>
  <calcPr calcId="124519"/>
</workbook>
</file>

<file path=xl/calcChain.xml><?xml version="1.0" encoding="utf-8"?>
<calcChain xmlns="http://schemas.openxmlformats.org/spreadsheetml/2006/main">
  <c r="J24" i="15"/>
  <c r="I24"/>
  <c r="J23"/>
  <c r="I23"/>
  <c r="I22"/>
  <c r="H22"/>
  <c r="G22"/>
  <c r="E22"/>
  <c r="D22"/>
  <c r="C22"/>
  <c r="B22"/>
  <c r="J22" s="1"/>
  <c r="J19"/>
  <c r="J18"/>
  <c r="J17"/>
  <c r="J15"/>
  <c r="J14"/>
  <c r="J13"/>
  <c r="J10"/>
  <c r="H10"/>
  <c r="G10"/>
  <c r="E10"/>
  <c r="J7"/>
  <c r="H7"/>
  <c r="G7"/>
  <c r="F7"/>
  <c r="E7"/>
  <c r="B7"/>
  <c r="J4"/>
  <c r="H4"/>
  <c r="G4"/>
  <c r="F4"/>
  <c r="E4"/>
  <c r="B4"/>
</calcChain>
</file>

<file path=xl/sharedStrings.xml><?xml version="1.0" encoding="utf-8"?>
<sst xmlns="http://schemas.openxmlformats.org/spreadsheetml/2006/main" count="73" uniqueCount="21">
  <si>
    <t>…</t>
  </si>
  <si>
    <t>(Length in Km)</t>
  </si>
  <si>
    <t>Type of Road</t>
  </si>
  <si>
    <t>Express-way</t>
  </si>
  <si>
    <t>Primary National Highway</t>
  </si>
  <si>
    <t>Secondary National Highway</t>
  </si>
  <si>
    <t xml:space="preserve">  Dzongkhag Road</t>
  </si>
  <si>
    <t xml:space="preserve">   Feeder Road</t>
  </si>
  <si>
    <t>Urban Road</t>
  </si>
  <si>
    <t>Farm Road</t>
  </si>
  <si>
    <r>
      <t xml:space="preserve">Access Road </t>
    </r>
    <r>
      <rPr>
        <b/>
        <vertAlign val="superscript"/>
        <sz val="10"/>
        <rFont val="Sylfaen"/>
        <family val="1"/>
      </rPr>
      <t>1</t>
    </r>
  </si>
  <si>
    <t>All road</t>
  </si>
  <si>
    <t xml:space="preserve">   Black topped</t>
  </si>
  <si>
    <t>0.0</t>
  </si>
  <si>
    <t xml:space="preserve">   Non-black topped</t>
  </si>
  <si>
    <r>
      <rPr>
        <vertAlign val="superscript"/>
        <sz val="9"/>
        <rFont val="Sylfaen"/>
        <family val="1"/>
      </rPr>
      <t>1</t>
    </r>
    <r>
      <rPr>
        <sz val="9"/>
        <rFont val="Sylfaen"/>
        <family val="1"/>
      </rPr>
      <t xml:space="preserve"> Access road includes Forest road and Power tiller road.</t>
    </r>
  </si>
  <si>
    <t>Source: Department of Roads, MoWHS, Thimphu.</t>
  </si>
  <si>
    <t>Table 6.14: Length of Roads by Type, Bhutan (2009-2014)</t>
  </si>
  <si>
    <r>
      <t>2014</t>
    </r>
    <r>
      <rPr>
        <vertAlign val="superscript"/>
        <sz val="10"/>
        <rFont val="Sylfaen"/>
        <family val="1"/>
      </rPr>
      <t xml:space="preserve"> 2  </t>
    </r>
  </si>
  <si>
    <r>
      <rPr>
        <vertAlign val="superscript"/>
        <sz val="9"/>
        <rFont val="Sylfaen"/>
        <family val="1"/>
      </rPr>
      <t xml:space="preserve">2 </t>
    </r>
    <r>
      <rPr>
        <sz val="9"/>
        <rFont val="Sylfaen"/>
        <family val="1"/>
      </rPr>
      <t>As of 30th June 2014</t>
    </r>
  </si>
  <si>
    <t>a. The national highway before year 2011 is now primary national highway, the distric road is now secondary national highway and the feeder road is now Dzongkhag road, therefore it is       not available for the provious year.</t>
  </si>
</sst>
</file>

<file path=xl/styles.xml><?xml version="1.0" encoding="utf-8"?>
<styleSheet xmlns="http://schemas.openxmlformats.org/spreadsheetml/2006/main">
  <numFmts count="5">
    <numFmt numFmtId="43" formatCode="_(* #,##0.00_);_(* \(#,##0.00\);_(* &quot;-&quot;??_);_(@_)"/>
    <numFmt numFmtId="164" formatCode="0.0_)"/>
    <numFmt numFmtId="165" formatCode="0_)"/>
    <numFmt numFmtId="166" formatCode="_(* #,##0.0_);_(* \(#,##0.0\);_(* &quot;-&quot;??_);_(@_)"/>
    <numFmt numFmtId="167" formatCode="0.00_)"/>
  </numFmts>
  <fonts count="19">
    <font>
      <sz val="10"/>
      <name val="Arial"/>
    </font>
    <font>
      <sz val="11"/>
      <color theme="1"/>
      <name val="Calibri"/>
      <family val="2"/>
      <scheme val="minor"/>
    </font>
    <font>
      <sz val="10"/>
      <name val="Arial"/>
      <family val="2"/>
    </font>
    <font>
      <b/>
      <sz val="10"/>
      <name val="Sylfaen"/>
      <family val="1"/>
    </font>
    <font>
      <sz val="10"/>
      <name val="Times New Roman"/>
      <family val="1"/>
    </font>
    <font>
      <sz val="10"/>
      <name val="Sylfaen"/>
      <family val="1"/>
    </font>
    <font>
      <sz val="10"/>
      <name val="Arial"/>
      <family val="2"/>
    </font>
    <font>
      <sz val="9"/>
      <name val="Sylfaen"/>
      <family val="1"/>
    </font>
    <font>
      <sz val="12"/>
      <name val="Times New Roman"/>
      <family val="1"/>
    </font>
    <font>
      <vertAlign val="superscript"/>
      <sz val="9"/>
      <name val="Sylfaen"/>
      <family val="1"/>
    </font>
    <font>
      <sz val="12"/>
      <color rgb="FFFF0000"/>
      <name val="Bookman Old Style"/>
      <family val="1"/>
    </font>
    <font>
      <sz val="10"/>
      <color rgb="FFFF0000"/>
      <name val="Sylfaen"/>
      <family val="1"/>
    </font>
    <font>
      <b/>
      <vertAlign val="superscript"/>
      <sz val="10"/>
      <name val="Sylfaen"/>
      <family val="1"/>
    </font>
    <font>
      <b/>
      <sz val="12"/>
      <name val="Bookman Old Style"/>
      <family val="1"/>
    </font>
    <font>
      <b/>
      <sz val="9"/>
      <name val="Bookman Old Style"/>
      <family val="1"/>
    </font>
    <font>
      <i/>
      <sz val="12"/>
      <color rgb="FFFF0000"/>
      <name val="Book Antiqua"/>
      <family val="1"/>
    </font>
    <font>
      <i/>
      <sz val="12"/>
      <name val="Book Antiqua"/>
      <family val="1"/>
    </font>
    <font>
      <sz val="12"/>
      <name val="Bookman Old Style"/>
      <family val="1"/>
    </font>
    <font>
      <vertAlign val="superscript"/>
      <sz val="10"/>
      <name val="Sylfaen"/>
      <family val="1"/>
    </font>
  </fonts>
  <fills count="3">
    <fill>
      <patternFill patternType="none"/>
    </fill>
    <fill>
      <patternFill patternType="gray125"/>
    </fill>
    <fill>
      <patternFill patternType="solid">
        <fgColor theme="4" tint="0.79998168889431442"/>
        <bgColor indexed="64"/>
      </patternFill>
    </fill>
  </fills>
  <borders count="14">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s>
  <cellStyleXfs count="20">
    <xf numFmtId="0" fontId="0" fillId="0" borderId="0"/>
    <xf numFmtId="43" fontId="2" fillId="0" borderId="0" applyFont="0" applyFill="0" applyBorder="0" applyAlignment="0" applyProtection="0"/>
    <xf numFmtId="43" fontId="6" fillId="0" borderId="0" applyFont="0" applyFill="0" applyBorder="0" applyAlignment="0" applyProtection="0"/>
    <xf numFmtId="0" fontId="6" fillId="0" borderId="0"/>
    <xf numFmtId="0" fontId="6" fillId="0" borderId="0"/>
    <xf numFmtId="9" fontId="6" fillId="0" borderId="0" applyFont="0" applyFill="0" applyBorder="0" applyAlignment="0" applyProtection="0"/>
    <xf numFmtId="9" fontId="2" fillId="0" borderId="0" applyFont="0" applyFill="0" applyBorder="0" applyAlignment="0" applyProtection="0"/>
    <xf numFmtId="0" fontId="1" fillId="0" borderId="0"/>
    <xf numFmtId="43" fontId="1"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cellStyleXfs>
  <cellXfs count="52">
    <xf numFmtId="0" fontId="0" fillId="0" borderId="0" xfId="0"/>
    <xf numFmtId="0" fontId="10" fillId="0" borderId="0" xfId="0" applyFont="1" applyBorder="1"/>
    <xf numFmtId="164" fontId="3" fillId="0" borderId="0" xfId="0" applyNumberFormat="1" applyFont="1" applyBorder="1" applyAlignment="1" applyProtection="1"/>
    <xf numFmtId="164" fontId="11" fillId="0" borderId="0" xfId="0" applyNumberFormat="1" applyFont="1" applyBorder="1" applyAlignment="1" applyProtection="1"/>
    <xf numFmtId="0" fontId="4" fillId="0" borderId="0" xfId="0" applyFont="1" applyBorder="1"/>
    <xf numFmtId="0" fontId="8" fillId="0" borderId="0" xfId="0" applyFont="1" applyBorder="1"/>
    <xf numFmtId="164" fontId="4" fillId="0" borderId="0" xfId="0" applyNumberFormat="1" applyFont="1" applyBorder="1" applyAlignment="1" applyProtection="1">
      <alignment horizontal="left"/>
    </xf>
    <xf numFmtId="0" fontId="13" fillId="0" borderId="0" xfId="0" applyFont="1" applyBorder="1"/>
    <xf numFmtId="164" fontId="5" fillId="0" borderId="1" xfId="0" quotePrefix="1" applyNumberFormat="1" applyFont="1" applyBorder="1" applyAlignment="1" applyProtection="1">
      <alignment horizontal="left"/>
    </xf>
    <xf numFmtId="166" fontId="5" fillId="0" borderId="1" xfId="1" applyNumberFormat="1" applyFont="1" applyFill="1" applyBorder="1" applyAlignment="1" applyProtection="1">
      <alignment horizontal="right" vertical="center" wrapText="1"/>
    </xf>
    <xf numFmtId="166" fontId="5" fillId="0" borderId="4" xfId="1" applyNumberFormat="1" applyFont="1" applyFill="1" applyBorder="1" applyAlignment="1" applyProtection="1">
      <alignment horizontal="right" vertical="center" wrapText="1"/>
    </xf>
    <xf numFmtId="166" fontId="5" fillId="0" borderId="1" xfId="1" quotePrefix="1" applyNumberFormat="1" applyFont="1" applyFill="1" applyBorder="1" applyAlignment="1" applyProtection="1">
      <alignment horizontal="right" vertical="center" wrapText="1"/>
    </xf>
    <xf numFmtId="166" fontId="5" fillId="0" borderId="3" xfId="1" applyNumberFormat="1" applyFont="1" applyFill="1" applyBorder="1" applyAlignment="1" applyProtection="1">
      <alignment horizontal="right" vertical="center" wrapText="1"/>
    </xf>
    <xf numFmtId="166" fontId="5" fillId="0" borderId="2" xfId="1" applyNumberFormat="1" applyFont="1" applyFill="1" applyBorder="1" applyAlignment="1" applyProtection="1">
      <alignment horizontal="right" vertical="center" wrapText="1"/>
    </xf>
    <xf numFmtId="166" fontId="5" fillId="0" borderId="4" xfId="1" quotePrefix="1" applyNumberFormat="1" applyFont="1" applyFill="1" applyBorder="1" applyAlignment="1" applyProtection="1">
      <alignment horizontal="right" vertical="center" wrapText="1"/>
    </xf>
    <xf numFmtId="165" fontId="5" fillId="0" borderId="2" xfId="0" quotePrefix="1" applyNumberFormat="1" applyFont="1" applyBorder="1" applyAlignment="1" applyProtection="1">
      <alignment horizontal="left"/>
    </xf>
    <xf numFmtId="167" fontId="7" fillId="0" borderId="0" xfId="0" applyNumberFormat="1" applyFont="1" applyFill="1" applyBorder="1" applyAlignment="1" applyProtection="1">
      <alignment horizontal="left" wrapText="1"/>
    </xf>
    <xf numFmtId="0" fontId="14" fillId="0" borderId="0" xfId="0" applyFont="1" applyBorder="1" applyAlignment="1">
      <alignment horizontal="left"/>
    </xf>
    <xf numFmtId="0" fontId="13" fillId="0" borderId="0" xfId="0" applyFont="1" applyBorder="1" applyAlignment="1">
      <alignment horizontal="left"/>
    </xf>
    <xf numFmtId="166" fontId="13" fillId="0" borderId="0" xfId="0" applyNumberFormat="1" applyFont="1" applyBorder="1" applyAlignment="1">
      <alignment horizontal="left"/>
    </xf>
    <xf numFmtId="164" fontId="15" fillId="0" borderId="0" xfId="0" applyNumberFormat="1" applyFont="1" applyFill="1" applyBorder="1" applyAlignment="1" applyProtection="1">
      <alignment horizontal="left"/>
    </xf>
    <xf numFmtId="164" fontId="16" fillId="0" borderId="0" xfId="0" applyNumberFormat="1" applyFont="1" applyFill="1" applyBorder="1" applyAlignment="1" applyProtection="1">
      <alignment horizontal="left"/>
    </xf>
    <xf numFmtId="164" fontId="8" fillId="0" borderId="0" xfId="0" applyNumberFormat="1" applyFont="1" applyBorder="1" applyAlignment="1" applyProtection="1">
      <alignment horizontal="center" wrapText="1"/>
    </xf>
    <xf numFmtId="164" fontId="8" fillId="0" borderId="0" xfId="0" applyNumberFormat="1" applyFont="1" applyBorder="1" applyAlignment="1" applyProtection="1">
      <alignment horizontal="right" wrapText="1"/>
    </xf>
    <xf numFmtId="0" fontId="17" fillId="0" borderId="0" xfId="0" applyFont="1" applyBorder="1"/>
    <xf numFmtId="0" fontId="7" fillId="0" borderId="0" xfId="0" applyFont="1" applyBorder="1" applyAlignment="1">
      <alignment horizontal="left"/>
    </xf>
    <xf numFmtId="0" fontId="5" fillId="0" borderId="0" xfId="0" applyFont="1" applyBorder="1" applyAlignment="1">
      <alignment horizontal="right"/>
    </xf>
    <xf numFmtId="0" fontId="5" fillId="0" borderId="0" xfId="0" applyFont="1" applyBorder="1" applyAlignment="1"/>
    <xf numFmtId="164" fontId="3" fillId="2" borderId="5" xfId="0" applyNumberFormat="1" applyFont="1" applyFill="1" applyBorder="1" applyAlignment="1" applyProtection="1">
      <alignment horizontal="left" vertical="center" wrapText="1"/>
    </xf>
    <xf numFmtId="164" fontId="3" fillId="2" borderId="5" xfId="0" applyNumberFormat="1" applyFont="1" applyFill="1" applyBorder="1" applyAlignment="1" applyProtection="1">
      <alignment horizontal="right" vertical="center" wrapText="1"/>
    </xf>
    <xf numFmtId="164" fontId="5" fillId="0" borderId="4" xfId="0" quotePrefix="1" applyNumberFormat="1" applyFont="1" applyBorder="1" applyAlignment="1" applyProtection="1">
      <alignment horizontal="left"/>
    </xf>
    <xf numFmtId="165" fontId="5" fillId="0" borderId="6" xfId="0" quotePrefix="1" applyNumberFormat="1" applyFont="1" applyBorder="1" applyAlignment="1" applyProtection="1">
      <alignment horizontal="left"/>
    </xf>
    <xf numFmtId="166" fontId="5" fillId="0" borderId="7" xfId="1" applyNumberFormat="1" applyFont="1" applyFill="1" applyBorder="1" applyAlignment="1" applyProtection="1">
      <alignment horizontal="right" vertical="center" wrapText="1"/>
    </xf>
    <xf numFmtId="166" fontId="3" fillId="0" borderId="8" xfId="1" applyNumberFormat="1" applyFont="1" applyFill="1" applyBorder="1" applyAlignment="1" applyProtection="1">
      <alignment horizontal="right" vertical="center" wrapText="1"/>
    </xf>
    <xf numFmtId="164" fontId="5" fillId="0" borderId="9" xfId="0" quotePrefix="1" applyNumberFormat="1" applyFont="1" applyBorder="1" applyAlignment="1" applyProtection="1">
      <alignment horizontal="left"/>
    </xf>
    <xf numFmtId="166" fontId="5" fillId="0" borderId="0" xfId="1" applyNumberFormat="1" applyFont="1" applyFill="1" applyBorder="1" applyAlignment="1" applyProtection="1">
      <alignment horizontal="right" vertical="center" wrapText="1"/>
    </xf>
    <xf numFmtId="166" fontId="3" fillId="0" borderId="10" xfId="1" applyNumberFormat="1" applyFont="1" applyFill="1" applyBorder="1" applyAlignment="1" applyProtection="1">
      <alignment horizontal="right" vertical="center" wrapText="1"/>
    </xf>
    <xf numFmtId="166" fontId="5" fillId="0" borderId="0" xfId="1" quotePrefix="1" applyNumberFormat="1" applyFont="1" applyFill="1" applyBorder="1" applyAlignment="1" applyProtection="1">
      <alignment horizontal="right" vertical="center" wrapText="1"/>
    </xf>
    <xf numFmtId="165" fontId="5" fillId="0" borderId="9" xfId="0" quotePrefix="1" applyNumberFormat="1" applyFont="1" applyBorder="1" applyAlignment="1" applyProtection="1">
      <alignment horizontal="left"/>
    </xf>
    <xf numFmtId="166" fontId="5" fillId="0" borderId="0" xfId="0" applyNumberFormat="1" applyFont="1" applyFill="1" applyBorder="1" applyAlignment="1" applyProtection="1">
      <alignment horizontal="right" vertical="center" wrapText="1"/>
    </xf>
    <xf numFmtId="166" fontId="3" fillId="0" borderId="10" xfId="0" applyNumberFormat="1" applyFont="1" applyFill="1" applyBorder="1" applyAlignment="1" applyProtection="1">
      <alignment horizontal="right" vertical="center" wrapText="1"/>
    </xf>
    <xf numFmtId="165" fontId="5" fillId="0" borderId="9" xfId="0" applyNumberFormat="1" applyFont="1" applyBorder="1" applyAlignment="1" applyProtection="1">
      <alignment horizontal="left"/>
    </xf>
    <xf numFmtId="164" fontId="5" fillId="0" borderId="11" xfId="0" quotePrefix="1" applyNumberFormat="1" applyFont="1" applyBorder="1" applyAlignment="1" applyProtection="1">
      <alignment horizontal="left"/>
    </xf>
    <xf numFmtId="166" fontId="5" fillId="0" borderId="12" xfId="1" applyNumberFormat="1" applyFont="1" applyFill="1" applyBorder="1" applyAlignment="1" applyProtection="1">
      <alignment horizontal="right" vertical="center" wrapText="1"/>
    </xf>
    <xf numFmtId="166" fontId="3" fillId="0" borderId="13" xfId="1" applyNumberFormat="1" applyFont="1" applyFill="1" applyBorder="1" applyAlignment="1" applyProtection="1">
      <alignment horizontal="right" vertical="center" wrapText="1"/>
    </xf>
    <xf numFmtId="166" fontId="5" fillId="0" borderId="6" xfId="1" applyNumberFormat="1" applyFont="1" applyFill="1" applyBorder="1" applyAlignment="1" applyProtection="1">
      <alignment horizontal="right" vertical="center" wrapText="1"/>
    </xf>
    <xf numFmtId="166" fontId="5" fillId="0" borderId="9" xfId="1" applyNumberFormat="1" applyFont="1" applyFill="1" applyBorder="1" applyAlignment="1" applyProtection="1">
      <alignment horizontal="right" vertical="center" wrapText="1"/>
    </xf>
    <xf numFmtId="166" fontId="5" fillId="0" borderId="9" xfId="1" quotePrefix="1" applyNumberFormat="1" applyFont="1" applyFill="1" applyBorder="1" applyAlignment="1" applyProtection="1">
      <alignment horizontal="right" vertical="center" wrapText="1"/>
    </xf>
    <xf numFmtId="166" fontId="5" fillId="0" borderId="9" xfId="0" applyNumberFormat="1" applyFont="1" applyFill="1" applyBorder="1" applyAlignment="1" applyProtection="1">
      <alignment horizontal="right" vertical="center" wrapText="1"/>
    </xf>
    <xf numFmtId="166" fontId="5" fillId="0" borderId="11" xfId="1" quotePrefix="1" applyNumberFormat="1" applyFont="1" applyFill="1" applyBorder="1" applyAlignment="1" applyProtection="1">
      <alignment horizontal="right" vertical="center" wrapText="1"/>
    </xf>
    <xf numFmtId="0" fontId="7" fillId="0" borderId="0" xfId="0" applyFont="1" applyBorder="1" applyAlignment="1">
      <alignment horizontal="left"/>
    </xf>
    <xf numFmtId="0" fontId="7" fillId="0" borderId="0" xfId="0" applyFont="1" applyBorder="1" applyAlignment="1">
      <alignment horizontal="left" wrapText="1"/>
    </xf>
  </cellXfs>
  <cellStyles count="20">
    <cellStyle name="Comma 2" xfId="1"/>
    <cellStyle name="Comma 3" xfId="2"/>
    <cellStyle name="Comma 4" xfId="8"/>
    <cellStyle name="Normal" xfId="0" builtinId="0"/>
    <cellStyle name="Normal 2" xfId="3"/>
    <cellStyle name="Normal 2 2" xfId="10"/>
    <cellStyle name="Normal 2 3" xfId="11"/>
    <cellStyle name="Normal 2 4" xfId="12"/>
    <cellStyle name="Normal 2 5" xfId="13"/>
    <cellStyle name="Normal 2 6" xfId="14"/>
    <cellStyle name="Normal 2 7" xfId="15"/>
    <cellStyle name="Normal 2 8" xfId="16"/>
    <cellStyle name="Normal 3" xfId="4"/>
    <cellStyle name="Normal 4" xfId="7"/>
    <cellStyle name="Normal 5" xfId="17"/>
    <cellStyle name="Normal 6" xfId="18"/>
    <cellStyle name="Normal 7" xfId="9"/>
    <cellStyle name="Normal 8" xfId="19"/>
    <cellStyle name="Percent 2" xfId="6"/>
    <cellStyle name="Percent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G%20backup/SG%20Works/2009/SYB%2009/SYB%20format%202009/syb99/TAB71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TAB719"/>
      <sheetName val="VOLUME"/>
    </sheetNames>
    <sheetDataSet>
      <sheetData sheetId="0">
        <row r="1">
          <cell r="A1" t="str">
            <v>TABLE 7.16: VOLUME OF POSTAL MAIL TRAFFIC BY DESTINATION, 1995 TO 1999</v>
          </cell>
        </row>
        <row r="3">
          <cell r="C3" t="str">
            <v>('000 items)</v>
          </cell>
        </row>
        <row r="4">
          <cell r="A4" t="str">
            <v>Type of service</v>
          </cell>
          <cell r="B4">
            <v>1980</v>
          </cell>
          <cell r="C4">
            <v>1985</v>
          </cell>
          <cell r="D4">
            <v>1990</v>
          </cell>
          <cell r="E4">
            <v>1991</v>
          </cell>
          <cell r="F4">
            <v>1992</v>
          </cell>
          <cell r="G4">
            <v>1993</v>
          </cell>
          <cell r="H4">
            <v>1994</v>
          </cell>
          <cell r="I4">
            <v>1995</v>
          </cell>
        </row>
        <row r="6">
          <cell r="A6" t="str">
            <v>Domestic</v>
          </cell>
          <cell r="B6">
            <v>2865</v>
          </cell>
          <cell r="C6">
            <v>5934</v>
          </cell>
          <cell r="D6">
            <v>2190.1999999999998</v>
          </cell>
          <cell r="E6">
            <v>2298.6999999999998</v>
          </cell>
          <cell r="F6">
            <v>1483.4959999999999</v>
          </cell>
          <cell r="G6">
            <v>855</v>
          </cell>
          <cell r="H6">
            <v>1425.96</v>
          </cell>
          <cell r="I6">
            <v>1413.7</v>
          </cell>
        </row>
        <row r="8">
          <cell r="A8" t="str">
            <v>International</v>
          </cell>
          <cell r="B8">
            <v>1284</v>
          </cell>
          <cell r="C8">
            <v>3821</v>
          </cell>
          <cell r="D8">
            <v>1709</v>
          </cell>
          <cell r="E8">
            <v>1800.7</v>
          </cell>
          <cell r="F8">
            <v>355.57</v>
          </cell>
          <cell r="G8">
            <v>314</v>
          </cell>
          <cell r="H8">
            <v>462.09899999999999</v>
          </cell>
          <cell r="I8">
            <v>482.40499999999997</v>
          </cell>
        </row>
        <row r="9">
          <cell r="A9" t="str">
            <v xml:space="preserve">   Dispatch</v>
          </cell>
          <cell r="B9" t="str">
            <v>n.a</v>
          </cell>
          <cell r="C9" t="str">
            <v>n.a</v>
          </cell>
          <cell r="D9" t="str">
            <v>n.a</v>
          </cell>
          <cell r="E9" t="str">
            <v>n.a</v>
          </cell>
          <cell r="F9">
            <v>148.48600000000002</v>
          </cell>
          <cell r="G9">
            <v>159</v>
          </cell>
          <cell r="H9">
            <v>218.899</v>
          </cell>
          <cell r="I9">
            <v>227.85499999999999</v>
          </cell>
        </row>
        <row r="10">
          <cell r="A10" t="str">
            <v xml:space="preserve">   Receipt</v>
          </cell>
          <cell r="B10" t="str">
            <v>n.a</v>
          </cell>
          <cell r="C10" t="str">
            <v>n.a</v>
          </cell>
          <cell r="D10" t="str">
            <v>n.a</v>
          </cell>
          <cell r="E10" t="str">
            <v>n.a</v>
          </cell>
          <cell r="F10">
            <v>207.084</v>
          </cell>
          <cell r="G10">
            <v>155.13999999999999</v>
          </cell>
          <cell r="H10">
            <v>243.2</v>
          </cell>
          <cell r="I10">
            <v>254.55</v>
          </cell>
        </row>
        <row r="12">
          <cell r="A12" t="str">
            <v>Total mail items</v>
          </cell>
          <cell r="B12">
            <v>4149</v>
          </cell>
          <cell r="C12">
            <v>9755</v>
          </cell>
          <cell r="D12">
            <v>3899.2</v>
          </cell>
          <cell r="E12">
            <v>4099.3999999999996</v>
          </cell>
          <cell r="F12">
            <v>1839.066</v>
          </cell>
          <cell r="G12">
            <v>1169</v>
          </cell>
          <cell r="H12">
            <v>1888.059</v>
          </cell>
          <cell r="I12">
            <v>1896.105</v>
          </cell>
        </row>
        <row r="13">
          <cell r="A13" t="str">
            <v>Source: Bhutan Post, Thimphu</v>
          </cell>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79998168889431442"/>
  </sheetPr>
  <dimension ref="A1:K30"/>
  <sheetViews>
    <sheetView tabSelected="1" topLeftCell="A10" workbookViewId="0">
      <selection activeCell="B31" sqref="B31"/>
    </sheetView>
  </sheetViews>
  <sheetFormatPr defaultRowHeight="12.75"/>
  <cols>
    <col min="1" max="1" width="19.5703125" customWidth="1"/>
    <col min="2" max="2" width="12.7109375" customWidth="1"/>
    <col min="3" max="3" width="12.140625" customWidth="1"/>
    <col min="4" max="4" width="11.7109375" customWidth="1"/>
    <col min="5" max="5" width="12.42578125" customWidth="1"/>
    <col min="6" max="6" width="11.85546875" customWidth="1"/>
    <col min="7" max="7" width="12.42578125" customWidth="1"/>
    <col min="8" max="8" width="13" customWidth="1"/>
    <col min="9" max="10" width="12.5703125" customWidth="1"/>
  </cols>
  <sheetData>
    <row r="1" spans="1:11" ht="16.5">
      <c r="A1" s="2" t="s">
        <v>17</v>
      </c>
      <c r="B1" s="2"/>
      <c r="C1" s="2"/>
      <c r="D1" s="2"/>
      <c r="E1" s="2"/>
      <c r="F1" s="3"/>
      <c r="G1" s="4"/>
      <c r="H1" s="4"/>
      <c r="I1" s="4"/>
      <c r="J1" s="4"/>
      <c r="K1" s="5"/>
    </row>
    <row r="2" spans="1:11" ht="16.5">
      <c r="A2" s="6"/>
      <c r="B2" s="6"/>
      <c r="C2" s="6"/>
      <c r="D2" s="6"/>
      <c r="E2" s="4"/>
      <c r="F2" s="4"/>
      <c r="G2" s="4"/>
      <c r="H2" s="4"/>
      <c r="I2" s="27"/>
      <c r="J2" s="26" t="s">
        <v>1</v>
      </c>
      <c r="K2" s="5"/>
    </row>
    <row r="3" spans="1:11" ht="45">
      <c r="A3" s="28" t="s">
        <v>2</v>
      </c>
      <c r="B3" s="29" t="s">
        <v>3</v>
      </c>
      <c r="C3" s="29" t="s">
        <v>4</v>
      </c>
      <c r="D3" s="29" t="s">
        <v>5</v>
      </c>
      <c r="E3" s="29" t="s">
        <v>6</v>
      </c>
      <c r="F3" s="29" t="s">
        <v>7</v>
      </c>
      <c r="G3" s="29" t="s">
        <v>8</v>
      </c>
      <c r="H3" s="29" t="s">
        <v>9</v>
      </c>
      <c r="I3" s="29" t="s">
        <v>10</v>
      </c>
      <c r="J3" s="29" t="s">
        <v>11</v>
      </c>
      <c r="K3" s="7"/>
    </row>
    <row r="4" spans="1:11" ht="16.5" hidden="1">
      <c r="A4" s="15">
        <v>2008</v>
      </c>
      <c r="B4" s="13">
        <f xml:space="preserve"> (B5+B6)</f>
        <v>6.2</v>
      </c>
      <c r="C4" s="12" t="s">
        <v>0</v>
      </c>
      <c r="D4" s="12" t="s">
        <v>0</v>
      </c>
      <c r="E4" s="13">
        <f xml:space="preserve"> (E5+E6)</f>
        <v>482</v>
      </c>
      <c r="F4" s="13">
        <f xml:space="preserve"> (F5+F6)</f>
        <v>820.8</v>
      </c>
      <c r="G4" s="13">
        <f xml:space="preserve"> (G5+G6)</f>
        <v>163.1</v>
      </c>
      <c r="H4" s="13">
        <f xml:space="preserve"> (H5+H6)</f>
        <v>1045.5999999999999</v>
      </c>
      <c r="I4" s="13">
        <v>1223.8</v>
      </c>
      <c r="J4" s="13">
        <f xml:space="preserve"> (J5+J6)</f>
        <v>3741.5</v>
      </c>
      <c r="K4" s="7"/>
    </row>
    <row r="5" spans="1:11" ht="16.5" hidden="1">
      <c r="A5" s="8" t="s">
        <v>12</v>
      </c>
      <c r="B5" s="9">
        <v>6.2</v>
      </c>
      <c r="C5" s="10" t="s">
        <v>0</v>
      </c>
      <c r="D5" s="9" t="s">
        <v>0</v>
      </c>
      <c r="E5" s="9">
        <v>449.5</v>
      </c>
      <c r="F5" s="9">
        <v>160.9</v>
      </c>
      <c r="G5" s="9">
        <v>150</v>
      </c>
      <c r="H5" s="11" t="s">
        <v>13</v>
      </c>
      <c r="I5" s="9">
        <v>304.60000000000002</v>
      </c>
      <c r="J5" s="9">
        <v>1071.2</v>
      </c>
      <c r="K5" s="7"/>
    </row>
    <row r="6" spans="1:11" ht="16.5" hidden="1">
      <c r="A6" s="30" t="s">
        <v>14</v>
      </c>
      <c r="B6" s="14" t="s">
        <v>13</v>
      </c>
      <c r="C6" s="10" t="s">
        <v>0</v>
      </c>
      <c r="D6" s="12" t="s">
        <v>0</v>
      </c>
      <c r="E6" s="10">
        <v>32.5</v>
      </c>
      <c r="F6" s="10">
        <v>659.9</v>
      </c>
      <c r="G6" s="10">
        <v>13.1</v>
      </c>
      <c r="H6" s="10">
        <v>1045.5999999999999</v>
      </c>
      <c r="I6" s="12">
        <v>919.2</v>
      </c>
      <c r="J6" s="10">
        <v>2670.3</v>
      </c>
      <c r="K6" s="7"/>
    </row>
    <row r="7" spans="1:11" ht="16.5">
      <c r="A7" s="31">
        <v>2009</v>
      </c>
      <c r="B7" s="45">
        <f xml:space="preserve"> (B8+B9)</f>
        <v>6.2</v>
      </c>
      <c r="C7" s="32" t="s">
        <v>0</v>
      </c>
      <c r="D7" s="32" t="s">
        <v>0</v>
      </c>
      <c r="E7" s="32">
        <f t="shared" ref="E7:J7" si="0" xml:space="preserve"> (E8+E9)</f>
        <v>490.7</v>
      </c>
      <c r="F7" s="32">
        <f t="shared" si="0"/>
        <v>910.80000000000007</v>
      </c>
      <c r="G7" s="32">
        <f t="shared" si="0"/>
        <v>206.7</v>
      </c>
      <c r="H7" s="32">
        <f t="shared" si="0"/>
        <v>1361.6000000000001</v>
      </c>
      <c r="I7" s="32">
        <v>1296.5</v>
      </c>
      <c r="J7" s="33">
        <f t="shared" si="0"/>
        <v>4272.5</v>
      </c>
      <c r="K7" s="7"/>
    </row>
    <row r="8" spans="1:11" ht="16.5">
      <c r="A8" s="34" t="s">
        <v>12</v>
      </c>
      <c r="B8" s="46">
        <v>6.2</v>
      </c>
      <c r="C8" s="35" t="s">
        <v>0</v>
      </c>
      <c r="D8" s="35" t="s">
        <v>0</v>
      </c>
      <c r="E8" s="35">
        <v>454.2</v>
      </c>
      <c r="F8" s="35">
        <v>174.1</v>
      </c>
      <c r="G8" s="35">
        <v>190</v>
      </c>
      <c r="H8" s="35">
        <v>2.7</v>
      </c>
      <c r="I8" s="35">
        <v>301</v>
      </c>
      <c r="J8" s="36">
        <v>1128.2</v>
      </c>
      <c r="K8" s="7"/>
    </row>
    <row r="9" spans="1:11" ht="16.5">
      <c r="A9" s="34" t="s">
        <v>14</v>
      </c>
      <c r="B9" s="47" t="s">
        <v>13</v>
      </c>
      <c r="C9" s="35" t="s">
        <v>0</v>
      </c>
      <c r="D9" s="35" t="s">
        <v>0</v>
      </c>
      <c r="E9" s="35">
        <v>36.5</v>
      </c>
      <c r="F9" s="35">
        <v>736.7</v>
      </c>
      <c r="G9" s="35">
        <v>16.7</v>
      </c>
      <c r="H9" s="35">
        <v>1358.9</v>
      </c>
      <c r="I9" s="35">
        <v>995.5</v>
      </c>
      <c r="J9" s="36">
        <v>3144.3</v>
      </c>
      <c r="K9" s="7"/>
    </row>
    <row r="10" spans="1:11" ht="16.5">
      <c r="A10" s="38">
        <v>2010</v>
      </c>
      <c r="B10" s="46">
        <v>6.2</v>
      </c>
      <c r="C10" s="35" t="s">
        <v>0</v>
      </c>
      <c r="D10" s="35" t="s">
        <v>0</v>
      </c>
      <c r="E10" s="35">
        <f>E11+E12</f>
        <v>1066.1000000000001</v>
      </c>
      <c r="F10" s="35" t="s">
        <v>0</v>
      </c>
      <c r="G10" s="35">
        <f>G11+G12</f>
        <v>295</v>
      </c>
      <c r="H10" s="35">
        <f>H11+H12</f>
        <v>1980.26</v>
      </c>
      <c r="I10" s="35">
        <v>1313.1699999999998</v>
      </c>
      <c r="J10" s="36">
        <f>J11+J12</f>
        <v>4660.7</v>
      </c>
      <c r="K10" s="7"/>
    </row>
    <row r="11" spans="1:11" ht="16.5">
      <c r="A11" s="34" t="s">
        <v>12</v>
      </c>
      <c r="B11" s="46">
        <v>6.2</v>
      </c>
      <c r="C11" s="35" t="s">
        <v>0</v>
      </c>
      <c r="D11" s="35" t="s">
        <v>0</v>
      </c>
      <c r="E11" s="35">
        <v>196.53</v>
      </c>
      <c r="F11" s="35" t="s">
        <v>0</v>
      </c>
      <c r="G11" s="35">
        <v>265.82</v>
      </c>
      <c r="H11" s="35">
        <v>0.2</v>
      </c>
      <c r="I11" s="35">
        <v>291.14999999999998</v>
      </c>
      <c r="J11" s="36">
        <v>759.9</v>
      </c>
      <c r="K11" s="7"/>
    </row>
    <row r="12" spans="1:11" ht="16.5">
      <c r="A12" s="34" t="s">
        <v>14</v>
      </c>
      <c r="B12" s="47" t="s">
        <v>13</v>
      </c>
      <c r="C12" s="35" t="s">
        <v>0</v>
      </c>
      <c r="D12" s="35" t="s">
        <v>0</v>
      </c>
      <c r="E12" s="35">
        <v>869.57</v>
      </c>
      <c r="F12" s="35" t="s">
        <v>0</v>
      </c>
      <c r="G12" s="35">
        <v>29.18</v>
      </c>
      <c r="H12" s="35">
        <v>1980.06</v>
      </c>
      <c r="I12" s="35">
        <v>1022.02</v>
      </c>
      <c r="J12" s="36">
        <v>3900.8</v>
      </c>
      <c r="K12" s="7"/>
    </row>
    <row r="13" spans="1:11" ht="16.5">
      <c r="A13" s="38">
        <v>2011</v>
      </c>
      <c r="B13" s="48">
        <v>6.2</v>
      </c>
      <c r="C13" s="39">
        <v>1757.19</v>
      </c>
      <c r="D13" s="39">
        <v>516.35</v>
      </c>
      <c r="E13" s="39">
        <v>1112.9000000000001</v>
      </c>
      <c r="F13" s="35" t="s">
        <v>0</v>
      </c>
      <c r="G13" s="39">
        <v>303.57</v>
      </c>
      <c r="H13" s="39">
        <v>3289.67</v>
      </c>
      <c r="I13" s="35">
        <v>1380.28</v>
      </c>
      <c r="J13" s="40">
        <f>J14+J15</f>
        <v>8366.16</v>
      </c>
      <c r="K13" s="7"/>
    </row>
    <row r="14" spans="1:11" ht="16.5">
      <c r="A14" s="34" t="s">
        <v>12</v>
      </c>
      <c r="B14" s="46">
        <v>6.2</v>
      </c>
      <c r="C14" s="35">
        <v>1604.18</v>
      </c>
      <c r="D14" s="35">
        <v>473.9</v>
      </c>
      <c r="E14" s="35">
        <v>203.11</v>
      </c>
      <c r="F14" s="35" t="s">
        <v>0</v>
      </c>
      <c r="G14" s="35">
        <v>272.75</v>
      </c>
      <c r="H14" s="35">
        <v>0.7</v>
      </c>
      <c r="I14" s="35">
        <v>296.55</v>
      </c>
      <c r="J14" s="36">
        <f>SUM(B14:I14)</f>
        <v>2857.3900000000003</v>
      </c>
      <c r="K14" s="7"/>
    </row>
    <row r="15" spans="1:11" ht="16.5">
      <c r="A15" s="34" t="s">
        <v>14</v>
      </c>
      <c r="B15" s="47" t="s">
        <v>13</v>
      </c>
      <c r="C15" s="35">
        <v>153.01</v>
      </c>
      <c r="D15" s="35">
        <v>42.45</v>
      </c>
      <c r="E15" s="35">
        <v>909.79</v>
      </c>
      <c r="F15" s="35" t="s">
        <v>0</v>
      </c>
      <c r="G15" s="35">
        <v>30.82</v>
      </c>
      <c r="H15" s="35">
        <v>3288.97</v>
      </c>
      <c r="I15" s="35">
        <v>1083.73</v>
      </c>
      <c r="J15" s="36">
        <f>SUM(C15:I15)</f>
        <v>5508.77</v>
      </c>
      <c r="K15" s="7"/>
    </row>
    <row r="16" spans="1:11" ht="16.5">
      <c r="A16" s="38">
        <v>2012</v>
      </c>
      <c r="B16" s="48">
        <v>6.2</v>
      </c>
      <c r="C16" s="39">
        <v>1768.6</v>
      </c>
      <c r="D16" s="39">
        <v>521.20000000000005</v>
      </c>
      <c r="E16" s="39">
        <v>1050.9000000000001</v>
      </c>
      <c r="F16" s="35" t="s">
        <v>0</v>
      </c>
      <c r="G16" s="39">
        <v>326.89999999999998</v>
      </c>
      <c r="H16" s="39">
        <v>4380.8999999999996</v>
      </c>
      <c r="I16" s="35">
        <v>1436.7</v>
      </c>
      <c r="J16" s="40">
        <v>9491.5</v>
      </c>
      <c r="K16" s="7"/>
    </row>
    <row r="17" spans="1:11" ht="16.5">
      <c r="A17" s="34" t="s">
        <v>12</v>
      </c>
      <c r="B17" s="46">
        <v>6.2</v>
      </c>
      <c r="C17" s="35">
        <v>1627.29</v>
      </c>
      <c r="D17" s="35">
        <v>473.9</v>
      </c>
      <c r="E17" s="35">
        <v>203.1</v>
      </c>
      <c r="F17" s="35" t="s">
        <v>0</v>
      </c>
      <c r="G17" s="37">
        <v>295.75</v>
      </c>
      <c r="H17" s="37" t="s">
        <v>13</v>
      </c>
      <c r="I17" s="35">
        <v>296.66000000000003</v>
      </c>
      <c r="J17" s="36">
        <f>SUM(B17:I17)</f>
        <v>2902.8999999999996</v>
      </c>
      <c r="K17" s="7"/>
    </row>
    <row r="18" spans="1:11" ht="16.5">
      <c r="A18" s="34" t="s">
        <v>14</v>
      </c>
      <c r="B18" s="47" t="s">
        <v>13</v>
      </c>
      <c r="C18" s="35">
        <v>141.36000000000001</v>
      </c>
      <c r="D18" s="35">
        <v>47.28</v>
      </c>
      <c r="E18" s="35">
        <v>847.8</v>
      </c>
      <c r="F18" s="35" t="s">
        <v>0</v>
      </c>
      <c r="G18" s="35">
        <v>31.16</v>
      </c>
      <c r="H18" s="35">
        <v>4380.93</v>
      </c>
      <c r="I18" s="35">
        <v>1139.99</v>
      </c>
      <c r="J18" s="36">
        <f>SUM(C18:I18)</f>
        <v>6588.52</v>
      </c>
      <c r="K18" s="7"/>
    </row>
    <row r="19" spans="1:11" ht="16.5">
      <c r="A19" s="38">
        <v>2013</v>
      </c>
      <c r="B19" s="48">
        <v>6.2</v>
      </c>
      <c r="C19" s="39">
        <v>1860.1</v>
      </c>
      <c r="D19" s="39">
        <v>578.20000000000005</v>
      </c>
      <c r="E19" s="39">
        <v>1178.3</v>
      </c>
      <c r="F19" s="35" t="s">
        <v>0</v>
      </c>
      <c r="G19" s="39">
        <v>349.7</v>
      </c>
      <c r="H19" s="39">
        <v>5255.2</v>
      </c>
      <c r="I19" s="35">
        <v>1350.5</v>
      </c>
      <c r="J19" s="40">
        <f>J20+J21</f>
        <v>10578.2</v>
      </c>
      <c r="K19" s="7"/>
    </row>
    <row r="20" spans="1:11" ht="16.5">
      <c r="A20" s="34" t="s">
        <v>12</v>
      </c>
      <c r="B20" s="46">
        <v>6.2</v>
      </c>
      <c r="C20" s="35">
        <v>1662.4</v>
      </c>
      <c r="D20" s="35">
        <v>510.9</v>
      </c>
      <c r="E20" s="35">
        <v>202.1</v>
      </c>
      <c r="F20" s="35" t="s">
        <v>0</v>
      </c>
      <c r="G20" s="37">
        <v>324.5</v>
      </c>
      <c r="H20" s="37">
        <v>2.5</v>
      </c>
      <c r="I20" s="35">
        <v>266.7</v>
      </c>
      <c r="J20" s="36">
        <v>2975.3</v>
      </c>
      <c r="K20" s="7"/>
    </row>
    <row r="21" spans="1:11" ht="16.5">
      <c r="A21" s="34" t="s">
        <v>14</v>
      </c>
      <c r="B21" s="47" t="s">
        <v>13</v>
      </c>
      <c r="C21" s="35">
        <v>197.7</v>
      </c>
      <c r="D21" s="35">
        <v>67.3</v>
      </c>
      <c r="E21" s="35">
        <v>976.2</v>
      </c>
      <c r="F21" s="35" t="s">
        <v>0</v>
      </c>
      <c r="G21" s="35">
        <v>25.2</v>
      </c>
      <c r="H21" s="35">
        <v>5252.7</v>
      </c>
      <c r="I21" s="35">
        <v>1083.8</v>
      </c>
      <c r="J21" s="36">
        <v>7602.9</v>
      </c>
      <c r="K21" s="7"/>
    </row>
    <row r="22" spans="1:11" ht="16.5">
      <c r="A22" s="41" t="s">
        <v>18</v>
      </c>
      <c r="B22" s="48">
        <f>B23+B24</f>
        <v>6.2</v>
      </c>
      <c r="C22" s="39">
        <f>C23+C24</f>
        <v>1900.05</v>
      </c>
      <c r="D22" s="39">
        <f>D23+D24</f>
        <v>578.26</v>
      </c>
      <c r="E22" s="39">
        <f>E23+E24</f>
        <v>1387.22</v>
      </c>
      <c r="F22" s="35" t="s">
        <v>0</v>
      </c>
      <c r="G22" s="39">
        <f>G23+G24</f>
        <v>361.13</v>
      </c>
      <c r="H22" s="39">
        <f t="shared" ref="H22:I22" si="1">H23+H24</f>
        <v>5128.8599999999997</v>
      </c>
      <c r="I22" s="39">
        <f t="shared" si="1"/>
        <v>1351.1399999999999</v>
      </c>
      <c r="J22" s="40">
        <f>SUM(B22:I22)</f>
        <v>10712.86</v>
      </c>
      <c r="K22" s="7"/>
    </row>
    <row r="23" spans="1:11" ht="16.5">
      <c r="A23" s="34" t="s">
        <v>12</v>
      </c>
      <c r="B23" s="46">
        <v>6.2</v>
      </c>
      <c r="C23" s="35">
        <v>1689.03</v>
      </c>
      <c r="D23" s="35">
        <v>510.94</v>
      </c>
      <c r="E23" s="35">
        <v>219.08</v>
      </c>
      <c r="F23" s="35" t="s">
        <v>0</v>
      </c>
      <c r="G23" s="37">
        <v>335.91</v>
      </c>
      <c r="H23" s="37">
        <v>2.5</v>
      </c>
      <c r="I23" s="35">
        <f>7+259.38+0</f>
        <v>266.38</v>
      </c>
      <c r="J23" s="36">
        <f>SUM(B23:I23)</f>
        <v>3030.04</v>
      </c>
      <c r="K23" s="7"/>
    </row>
    <row r="24" spans="1:11" ht="16.5">
      <c r="A24" s="42" t="s">
        <v>14</v>
      </c>
      <c r="B24" s="49" t="s">
        <v>13</v>
      </c>
      <c r="C24" s="43">
        <v>211.02</v>
      </c>
      <c r="D24" s="43">
        <v>67.319999999999993</v>
      </c>
      <c r="E24" s="43">
        <v>1168.1400000000001</v>
      </c>
      <c r="F24" s="43" t="s">
        <v>0</v>
      </c>
      <c r="G24" s="43">
        <v>25.22</v>
      </c>
      <c r="H24" s="43">
        <v>5126.3599999999997</v>
      </c>
      <c r="I24" s="43">
        <f>669.25+296.91+118.6</f>
        <v>1084.76</v>
      </c>
      <c r="J24" s="44">
        <f>SUM(B24:I24)</f>
        <v>7682.82</v>
      </c>
      <c r="K24" s="7"/>
    </row>
    <row r="25" spans="1:11" ht="15.75">
      <c r="A25" s="50" t="s">
        <v>15</v>
      </c>
      <c r="B25" s="50"/>
      <c r="C25" s="50"/>
      <c r="D25" s="50"/>
      <c r="E25" s="50"/>
      <c r="F25" s="50"/>
      <c r="G25" s="50"/>
      <c r="H25" s="50"/>
      <c r="I25" s="50"/>
      <c r="J25" s="50"/>
      <c r="K25" s="7"/>
    </row>
    <row r="26" spans="1:11" ht="15.75">
      <c r="A26" s="25" t="s">
        <v>19</v>
      </c>
      <c r="B26" s="25"/>
      <c r="C26" s="25"/>
      <c r="D26" s="25"/>
      <c r="E26" s="25"/>
      <c r="F26" s="25"/>
      <c r="G26" s="25"/>
      <c r="H26" s="25"/>
      <c r="I26" s="25"/>
      <c r="J26" s="25"/>
      <c r="K26" s="7"/>
    </row>
    <row r="27" spans="1:11" ht="27.75" customHeight="1">
      <c r="A27" s="51" t="s">
        <v>20</v>
      </c>
      <c r="B27" s="51"/>
      <c r="C27" s="51"/>
      <c r="D27" s="51"/>
      <c r="E27" s="51"/>
      <c r="F27" s="51"/>
      <c r="G27" s="51"/>
      <c r="H27" s="51"/>
      <c r="I27" s="51"/>
      <c r="J27" s="51"/>
      <c r="K27" s="7"/>
    </row>
    <row r="28" spans="1:11" ht="15.75">
      <c r="A28" s="25" t="s">
        <v>16</v>
      </c>
      <c r="B28" s="16"/>
      <c r="C28" s="16"/>
      <c r="D28" s="17"/>
      <c r="E28" s="17"/>
      <c r="F28" s="17"/>
      <c r="G28" s="17"/>
      <c r="H28" s="17"/>
      <c r="I28" s="17"/>
      <c r="J28" s="17"/>
      <c r="K28" s="7"/>
    </row>
    <row r="29" spans="1:11" ht="15.75">
      <c r="A29" s="18"/>
      <c r="B29" s="19"/>
      <c r="C29" s="19"/>
      <c r="D29" s="19"/>
      <c r="E29" s="19"/>
      <c r="F29" s="18"/>
      <c r="G29" s="19"/>
      <c r="H29" s="19"/>
      <c r="I29" s="19"/>
      <c r="J29" s="19"/>
      <c r="K29" s="7"/>
    </row>
    <row r="30" spans="1:11" ht="15.75">
      <c r="A30" s="1"/>
      <c r="B30" s="20"/>
      <c r="C30" s="21"/>
      <c r="D30" s="21"/>
      <c r="E30" s="22"/>
      <c r="F30" s="23"/>
      <c r="G30" s="23"/>
      <c r="H30" s="23"/>
      <c r="I30" s="5"/>
      <c r="J30" s="23"/>
      <c r="K30" s="24"/>
    </row>
  </sheetData>
  <mergeCells count="2">
    <mergeCell ref="A25:J25"/>
    <mergeCell ref="A27:J27"/>
  </mergeCells>
  <pageMargins left="0.5" right="0.41"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6.14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pemzam</dc:creator>
  <cp:lastModifiedBy>pzam</cp:lastModifiedBy>
  <cp:lastPrinted>2015-10-05T07:10:50Z</cp:lastPrinted>
  <dcterms:created xsi:type="dcterms:W3CDTF">2013-09-24T03:49:04Z</dcterms:created>
  <dcterms:modified xsi:type="dcterms:W3CDTF">2015-11-12T05:02:45Z</dcterms:modified>
</cp:coreProperties>
</file>