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10" yWindow="-110" windowWidth="19420" windowHeight="10300" activeTab="6"/>
  </bookViews>
  <sheets>
    <sheet name="Table 5.1" sheetId="1" r:id="rId1"/>
    <sheet name="Table 5.2" sheetId="2" r:id="rId2"/>
    <sheet name="Table 5.3" sheetId="3" r:id="rId3"/>
    <sheet name="Table 5.3 C" sheetId="6" r:id="rId4"/>
    <sheet name="Table 5.4" sheetId="7" r:id="rId5"/>
    <sheet name="Table 5.4C" sheetId="4" r:id="rId6"/>
    <sheet name="Table 5.5" sheetId="5" r:id="rId7"/>
    <sheet name="Table 5.5C" sheetId="8" r:id="rId8"/>
    <sheet name="Table 5.6" sheetId="9" r:id="rId9"/>
    <sheet name="Table 5.6C" sheetId="10" r:id="rId10"/>
    <sheet name="Table 5.7" sheetId="11" r:id="rId11"/>
    <sheet name="Table 5.8" sheetId="12" r:id="rId12"/>
    <sheet name="Table 5.9" sheetId="13" r:id="rId13"/>
    <sheet name="Table 5.10" sheetId="14" r:id="rId14"/>
    <sheet name="Table 5.11" sheetId="15" r:id="rId15"/>
    <sheet name="Table 5.12" sheetId="16" r:id="rId16"/>
    <sheet name="Table 5.13" sheetId="17" r:id="rId17"/>
    <sheet name="Table 5.13C" sheetId="18" r:id="rId18"/>
    <sheet name="Table 5.14" sheetId="19" r:id="rId19"/>
    <sheet name="Table 5.15" sheetId="20" r:id="rId20"/>
    <sheet name="Table 5.16" sheetId="21" r:id="rId21"/>
    <sheet name="Table 5.17" sheetId="22" r:id="rId22"/>
    <sheet name="Table 5.18" sheetId="23" r:id="rId23"/>
    <sheet name="Table 5.18C1" sheetId="24" r:id="rId24"/>
    <sheet name="Table 5.18C2" sheetId="25" r:id="rId25"/>
    <sheet name="Table 5.19" sheetId="26" r:id="rId2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25" l="1"/>
  <c r="E30" i="25"/>
  <c r="C30" i="25"/>
  <c r="G33" i="24"/>
  <c r="E33" i="24"/>
  <c r="C33" i="24"/>
  <c r="G11" i="24"/>
  <c r="E11" i="24"/>
  <c r="C11" i="24"/>
  <c r="G52" i="23"/>
  <c r="E52" i="23"/>
  <c r="C52" i="23"/>
  <c r="G36" i="23"/>
  <c r="E36" i="23"/>
  <c r="C36" i="23"/>
  <c r="G24" i="23"/>
  <c r="E24" i="23"/>
  <c r="C24" i="23"/>
  <c r="G15" i="23"/>
  <c r="E15" i="23"/>
  <c r="C15" i="23"/>
  <c r="K24" i="20"/>
  <c r="J24" i="20"/>
  <c r="I24" i="20"/>
  <c r="H24" i="20"/>
  <c r="G24" i="20"/>
  <c r="F24" i="20"/>
  <c r="E24" i="20"/>
  <c r="D24" i="20"/>
  <c r="C24" i="20"/>
  <c r="B24" i="20"/>
  <c r="F24" i="18"/>
  <c r="E24" i="18"/>
  <c r="C24" i="18"/>
  <c r="B24" i="18"/>
  <c r="G24" i="17"/>
  <c r="F24" i="17"/>
  <c r="E24" i="17"/>
  <c r="D24" i="17"/>
  <c r="C24" i="17"/>
  <c r="B24" i="17"/>
  <c r="D24" i="16"/>
  <c r="B24" i="16"/>
  <c r="E23" i="16"/>
  <c r="E21" i="16"/>
  <c r="E20" i="16"/>
  <c r="E18" i="16"/>
  <c r="E16" i="16"/>
  <c r="E15" i="16"/>
  <c r="E14" i="16"/>
  <c r="E13" i="16"/>
  <c r="E12" i="16"/>
  <c r="E11" i="16"/>
  <c r="E10" i="16"/>
  <c r="E9" i="16"/>
  <c r="E8" i="16"/>
  <c r="E6" i="16"/>
  <c r="E4" i="16"/>
  <c r="H8" i="15"/>
  <c r="H7" i="15"/>
  <c r="H6" i="15"/>
  <c r="H5" i="15"/>
  <c r="H4" i="15"/>
  <c r="D12" i="14"/>
  <c r="C12" i="14"/>
  <c r="B12" i="14"/>
</calcChain>
</file>

<file path=xl/sharedStrings.xml><?xml version="1.0" encoding="utf-8"?>
<sst xmlns="http://schemas.openxmlformats.org/spreadsheetml/2006/main" count="981" uniqueCount="418">
  <si>
    <t>Percent</t>
  </si>
  <si>
    <t>Forests</t>
  </si>
  <si>
    <t>Conifer forest</t>
  </si>
  <si>
    <t>Fir</t>
  </si>
  <si>
    <t>Mixed conifer</t>
  </si>
  <si>
    <t>Blue pine</t>
  </si>
  <si>
    <t>Chir pine</t>
  </si>
  <si>
    <t>Broadleaf forest</t>
  </si>
  <si>
    <t>Broadleaf + conifer</t>
  </si>
  <si>
    <t>Forest plantation</t>
  </si>
  <si>
    <t>Conifer plantation</t>
  </si>
  <si>
    <t>Broadleaf plantation</t>
  </si>
  <si>
    <t>Scrub forest</t>
  </si>
  <si>
    <t>Pasture</t>
  </si>
  <si>
    <t>Natural pastures</t>
  </si>
  <si>
    <t>Improved pastures</t>
  </si>
  <si>
    <t>Agriculture</t>
  </si>
  <si>
    <t>Wetland cultivation</t>
  </si>
  <si>
    <t>Irrigated wetland</t>
  </si>
  <si>
    <t>Dryland cultivation</t>
  </si>
  <si>
    <t>Terraced dryland</t>
  </si>
  <si>
    <t>Unterraced dryland</t>
  </si>
  <si>
    <t>Tseri (Shifting cultivation)</t>
  </si>
  <si>
    <t>Mixed cultivated land</t>
  </si>
  <si>
    <t>Horticulture</t>
  </si>
  <si>
    <t>Orchards</t>
  </si>
  <si>
    <t>Apple orchards</t>
  </si>
  <si>
    <t>Citrus orchard</t>
  </si>
  <si>
    <t>Horticulture plantations</t>
  </si>
  <si>
    <t>Cardamom plantation</t>
  </si>
  <si>
    <t>Arecanut plantation</t>
  </si>
  <si>
    <t>Ginger plantation</t>
  </si>
  <si>
    <t>Settlement</t>
  </si>
  <si>
    <t>Others</t>
  </si>
  <si>
    <t>Snow/glaciers</t>
  </si>
  <si>
    <t>Rock outcrops</t>
  </si>
  <si>
    <t>Water spreads</t>
  </si>
  <si>
    <t>Marshy areas</t>
  </si>
  <si>
    <t>Total</t>
  </si>
  <si>
    <t>Land-use and vegetation type</t>
  </si>
  <si>
    <t>Rainfed wetland</t>
  </si>
  <si>
    <t>Landslips/erosion</t>
  </si>
  <si>
    <t>Dzongkhag</t>
  </si>
  <si>
    <t>Forest</t>
  </si>
  <si>
    <t>Total area</t>
  </si>
  <si>
    <t>Bumthang</t>
  </si>
  <si>
    <t>Chhukha</t>
  </si>
  <si>
    <t>Dagana</t>
  </si>
  <si>
    <t>Gasa</t>
  </si>
  <si>
    <t>H a</t>
  </si>
  <si>
    <t>Lhuentse</t>
  </si>
  <si>
    <t>Monggar</t>
  </si>
  <si>
    <t>p aro</t>
  </si>
  <si>
    <t>Pemagatshel</t>
  </si>
  <si>
    <t>Samdrupjongkhar</t>
  </si>
  <si>
    <t>Samtse</t>
  </si>
  <si>
    <t>Sarpang</t>
  </si>
  <si>
    <t>Trashigang</t>
  </si>
  <si>
    <t>Trashyangtse</t>
  </si>
  <si>
    <t>Trongsa</t>
  </si>
  <si>
    <t>TSIrang</t>
  </si>
  <si>
    <t>Wangdue</t>
  </si>
  <si>
    <t>Zherngang</t>
  </si>
  <si>
    <t>Bhutan</t>
  </si>
  <si>
    <t>Altitude zones (metres)</t>
  </si>
  <si>
    <t>0-600</t>
  </si>
  <si>
    <t xml:space="preserve">600-1200 </t>
  </si>
  <si>
    <t xml:space="preserve">1200-1800 </t>
  </si>
  <si>
    <t>1800-2400</t>
  </si>
  <si>
    <t>2400-3000</t>
  </si>
  <si>
    <t>Paro</t>
  </si>
  <si>
    <t>Altitudes at
Dzongkhag centres(metres)</t>
  </si>
  <si>
    <t>0-3600</t>
  </si>
  <si>
    <t>Samdrup
jongkhar</t>
  </si>
  <si>
    <t>Punakha</t>
  </si>
  <si>
    <t>Thimphu</t>
  </si>
  <si>
    <t>Trashiyangtse</t>
  </si>
  <si>
    <t>Tsirang</t>
  </si>
  <si>
    <t>Zhemgang</t>
  </si>
  <si>
    <t>3000-3600</t>
  </si>
  <si>
    <t>Altitude zones (meters)</t>
  </si>
  <si>
    <t xml:space="preserve">4200-4800 </t>
  </si>
  <si>
    <t xml:space="preserve">4800-5400 </t>
  </si>
  <si>
    <t>6000-6600</t>
  </si>
  <si>
    <t>&gt; 6600</t>
  </si>
  <si>
    <t>Ha</t>
  </si>
  <si>
    <t>3600-4200</t>
  </si>
  <si>
    <t>5400-6000</t>
  </si>
  <si>
    <t>Area</t>
  </si>
  <si>
    <t xml:space="preserve">0-3600 </t>
  </si>
  <si>
    <t>Total
Area (%)</t>
  </si>
  <si>
    <t>&gt;6600</t>
  </si>
  <si>
    <t>Tsırang</t>
  </si>
  <si>
    <t>7-hemgang</t>
  </si>
  <si>
    <t>Month</t>
  </si>
  <si>
    <t>Temperature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</si>
  <si>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</si>
  <si>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</si>
  <si>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</si>
  <si>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</si>
  <si>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</si>
  <si>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</si>
  <si>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</si>
  <si>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</si>
  <si>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</si>
  <si>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</si>
  <si>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Max</t>
  </si>
  <si>
    <t>Min</t>
  </si>
  <si>
    <t>Ave</t>
  </si>
  <si>
    <t>Ha Namjayling</t>
  </si>
  <si>
    <t>Nov</t>
  </si>
  <si>
    <t>Dec</t>
  </si>
  <si>
    <t>Gasa*</t>
  </si>
  <si>
    <t>Samdrup
 jongkhar</t>
  </si>
  <si>
    <t>Tashiyangtse</t>
  </si>
  <si>
    <t xml:space="preserve">Dec </t>
  </si>
  <si>
    <t>Gedu</t>
  </si>
  <si>
    <t>Phuentsholing</t>
  </si>
  <si>
    <t>Dagana Dzong</t>
  </si>
  <si>
    <t>Sunkosh</t>
  </si>
  <si>
    <t>Khomachu</t>
  </si>
  <si>
    <t>Autsho</t>
  </si>
  <si>
    <t>Dungkhar</t>
  </si>
  <si>
    <t>Monggar (A)</t>
  </si>
  <si>
    <t>Lingmithang</t>
  </si>
  <si>
    <t>Paro (DSC)</t>
  </si>
  <si>
    <t>Betikha</t>
  </si>
  <si>
    <t>pemagatshel</t>
  </si>
  <si>
    <t>Dungmain</t>
  </si>
  <si>
    <t>Punakha Dzong</t>
  </si>
  <si>
    <t>Dechenling</t>
  </si>
  <si>
    <t>Deothang</t>
  </si>
  <si>
    <t>NIE</t>
  </si>
  <si>
    <t>Dorokha</t>
  </si>
  <si>
    <t>Sipsu</t>
  </si>
  <si>
    <t>Dzongkhag 
and station</t>
  </si>
  <si>
    <t>Total 
rain fall</t>
  </si>
  <si>
    <t>Chamkhar (A)</t>
  </si>
  <si>
    <t xml:space="preserve">Gyetsa ( C ) </t>
  </si>
  <si>
    <t>Tala</t>
  </si>
  <si>
    <t>Drujaygang</t>
  </si>
  <si>
    <t>Tashithang</t>
  </si>
  <si>
    <t>Haa</t>
  </si>
  <si>
    <t>Gasa Katey</t>
  </si>
  <si>
    <t xml:space="preserve">Haa Namjeyling </t>
  </si>
  <si>
    <t xml:space="preserve">Tangmachu </t>
  </si>
  <si>
    <t xml:space="preserve">Yadi </t>
  </si>
  <si>
    <t xml:space="preserve">Drugyal Dzong </t>
  </si>
  <si>
    <t xml:space="preserve">Yurung </t>
  </si>
  <si>
    <t xml:space="preserve">Shelgana </t>
  </si>
  <si>
    <t>Samdrup
Jongkhar</t>
  </si>
  <si>
    <t>Airong</t>
  </si>
  <si>
    <t>Tendu</t>
  </si>
  <si>
    <t>Dzongkhag and 
station</t>
  </si>
  <si>
    <t>Simtokha</t>
  </si>
  <si>
    <t>MTI Complex</t>
  </si>
  <si>
    <t>Bhur</t>
  </si>
  <si>
    <t>Chazam</t>
  </si>
  <si>
    <t>Kanglung</t>
  </si>
  <si>
    <t>Khaling</t>
  </si>
  <si>
    <t>Radhi</t>
  </si>
  <si>
    <t>Thrimshing</t>
  </si>
  <si>
    <t>Tashi Yangtse</t>
  </si>
  <si>
    <t>Yallang</t>
  </si>
  <si>
    <t>Kuengarabten</t>
  </si>
  <si>
    <t>Langthel</t>
  </si>
  <si>
    <t>Chendepji</t>
  </si>
  <si>
    <t>Wangdue
(RNRRC)</t>
  </si>
  <si>
    <t>Nobding</t>
  </si>
  <si>
    <t>Buli</t>
  </si>
  <si>
    <t>Yebilaptsa</t>
  </si>
  <si>
    <t>Gidakom</t>
  </si>
  <si>
    <t>Surey</t>
  </si>
  <si>
    <t>Wamrong</t>
  </si>
  <si>
    <t>Bjizam</t>
  </si>
  <si>
    <t>Damphu</t>
  </si>
  <si>
    <t>Sunkosh
Dobani</t>
  </si>
  <si>
    <t>Phobjikha</t>
  </si>
  <si>
    <t xml:space="preserve">Samtengang </t>
  </si>
  <si>
    <t>Total 
rainfall</t>
  </si>
  <si>
    <t>Percent of Protected Area</t>
  </si>
  <si>
    <t>Percent of Forest cover (including 8% shrub)</t>
  </si>
  <si>
    <t>Territorial Division HQs(DFO)</t>
  </si>
  <si>
    <t>Veterinary Hospital (including Thimphu Hospital)</t>
  </si>
  <si>
    <t>Satellite Veterinary Laboratories</t>
  </si>
  <si>
    <t>Regional Veterinary Laboratories</t>
  </si>
  <si>
    <t>Agriculture Seed Production Farms</t>
  </si>
  <si>
    <t>RNR Research sub-stations</t>
  </si>
  <si>
    <t>RNR Research Centres</t>
  </si>
  <si>
    <t>Numbers</t>
  </si>
  <si>
    <t>Infrastructure</t>
  </si>
  <si>
    <t>RNR (Common services)</t>
  </si>
  <si>
    <t>RNR Extension Centres*</t>
  </si>
  <si>
    <t>Soil and Plant Analytical Laboratory</t>
  </si>
  <si>
    <t>Agriculture Extension Centres*</t>
  </si>
  <si>
    <t>Farm Mechanization Centres</t>
  </si>
  <si>
    <t>Farm Mechanization Traimng Centres</t>
  </si>
  <si>
    <t>National Mushroom Centres</t>
  </si>
  <si>
    <t>National Post Harvest Center</t>
  </si>
  <si>
    <t>National Plant Protection Centres</t>
  </si>
  <si>
    <t>National Soil Service Centre</t>
  </si>
  <si>
    <t>Livestock</t>
  </si>
  <si>
    <t>Livestock Extension Centres</t>
  </si>
  <si>
    <t>Livestock Farms</t>
  </si>
  <si>
    <t>Fodder Seed Production Centers</t>
  </si>
  <si>
    <t>Vaccine Production Centres</t>
  </si>
  <si>
    <t>National Artificial Insemination Centers</t>
  </si>
  <si>
    <t>Cold Water Fishery Center</t>
  </si>
  <si>
    <t>National Warm Water Fish Culture Center</t>
  </si>
  <si>
    <t>National Center for Animal Health</t>
  </si>
  <si>
    <t>Forestry</t>
  </si>
  <si>
    <t>Beat Offices</t>
  </si>
  <si>
    <t xml:space="preserve">Nature Conservation Study Centre </t>
  </si>
  <si>
    <t>Range Offices***</t>
  </si>
  <si>
    <t>2006/07</t>
  </si>
  <si>
    <t xml:space="preserve">2005/06 </t>
  </si>
  <si>
    <t xml:space="preserve">2004/05 </t>
  </si>
  <si>
    <t xml:space="preserve">2003/04 </t>
  </si>
  <si>
    <t>Renovation Year (Km)</t>
  </si>
  <si>
    <t>New Construction Year (Km)</t>
  </si>
  <si>
    <t>2003/04</t>
  </si>
  <si>
    <t>Total 
(km)</t>
  </si>
  <si>
    <t>2006/07 
(km)</t>
  </si>
  <si>
    <t>2002-03</t>
  </si>
  <si>
    <t>2003-04</t>
  </si>
  <si>
    <t>2004-05</t>
  </si>
  <si>
    <t>2005-06</t>
  </si>
  <si>
    <t>Mongar</t>
  </si>
  <si>
    <t>Chukha</t>
  </si>
  <si>
    <t>Length
(km)</t>
  </si>
  <si>
    <t>Completed (km)</t>
  </si>
  <si>
    <t>2006-07
(km)</t>
  </si>
  <si>
    <t>TABLE 5.10: WET LAND CONVERTED TO DRY LAND FOR THE YEAR, 2005</t>
  </si>
  <si>
    <t>Area (acres)</t>
  </si>
  <si>
    <t>proposed</t>
  </si>
  <si>
    <t>approved</t>
  </si>
  <si>
    <t>not approved</t>
  </si>
  <si>
    <t>TABLE 5.11: QUALITY OF PESTICIDES SUPPLIED TO FARMERS, BHUTAN 2003/04 TO 2007/08</t>
  </si>
  <si>
    <t>Period</t>
  </si>
  <si>
    <t>Insecticides</t>
  </si>
  <si>
    <t>Fungicides</t>
  </si>
  <si>
    <t>Herbicides</t>
  </si>
  <si>
    <t>Acaricides</t>
  </si>
  <si>
    <t>Rodenticides</t>
  </si>
  <si>
    <t>Others (Non-toxic)</t>
  </si>
  <si>
    <t>2004/05</t>
  </si>
  <si>
    <t>2005/06</t>
  </si>
  <si>
    <t>2007/08</t>
  </si>
  <si>
    <t>TABLE 5.12: ARABLE AGRICULTURE LAND, BY LAND TYPE AND DZONGKHAG, BHUTAN 2007</t>
  </si>
  <si>
    <t>(Hectares)</t>
  </si>
  <si>
    <t>Wet land</t>
  </si>
  <si>
    <t>Dry land</t>
  </si>
  <si>
    <t>Orchard</t>
  </si>
  <si>
    <t>TABLE 5.13: CULTIVATED AREA, PRODUCTION AND YIELD OF MAJOR CROPS BY DZONGKHAG, BHUTAN, 2007</t>
  </si>
  <si>
    <t>Wheat</t>
  </si>
  <si>
    <t>Barley</t>
  </si>
  <si>
    <t>Production (MT)</t>
  </si>
  <si>
    <t>Yield (Kg/acre)</t>
  </si>
  <si>
    <t>na</t>
  </si>
  <si>
    <t>Area 
(acres)</t>
  </si>
  <si>
    <t>Production
 (MT)</t>
  </si>
  <si>
    <t>Yield
(Kg/acre)</t>
  </si>
  <si>
    <t>Area
(acre)</t>
  </si>
  <si>
    <t>Production 
(MT)</t>
  </si>
  <si>
    <t>Yield 
(Kg/acre)</t>
  </si>
  <si>
    <t>TABLE 5.13 (contd): CULTIVATED AREA, PRODUCTION AND YIELD OF MAJOR CROPS BY DZONGKHAG, BHUTAN, 2007</t>
  </si>
  <si>
    <t>Paddy</t>
  </si>
  <si>
    <t>Maize</t>
  </si>
  <si>
    <t>TABLE 5.14: QUANTITY OF POTATO SEED PLANTED AND PRODUCTION BY VARIETY AND REGION, 1992/93 TO 1994/95</t>
  </si>
  <si>
    <t>Metric tons</t>
  </si>
  <si>
    <t>Location/region</t>
  </si>
  <si>
    <t>Desiree</t>
  </si>
  <si>
    <t>K. Jyoti</t>
  </si>
  <si>
    <t>Yusikap</t>
  </si>
  <si>
    <t>1992-1993</t>
  </si>
  <si>
    <t>1993-1994</t>
  </si>
  <si>
    <t>1994-1995</t>
  </si>
  <si>
    <t>Quantity planted</t>
  </si>
  <si>
    <t>Phobjikha farm</t>
  </si>
  <si>
    <t>Quantity produced</t>
  </si>
  <si>
    <t>Seed to production ratio</t>
  </si>
  <si>
    <t>TABLE 5.15: NUMBER OF LIVESTOCK BY THE TYPE AND DZONGKHAG,BHUTAN, 2005</t>
  </si>
  <si>
    <t>Nublang + Mithun Cattle</t>
  </si>
  <si>
    <t>Jersey Cattle</t>
  </si>
  <si>
    <t>Brown Swiss Cattle</t>
  </si>
  <si>
    <t>Other Cattle (Buffaloes + Zo+Zom)</t>
  </si>
  <si>
    <t>Yaks</t>
  </si>
  <si>
    <t>Pigs</t>
  </si>
  <si>
    <t>Poultry</t>
  </si>
  <si>
    <t>Sheep</t>
  </si>
  <si>
    <t>Goats</t>
  </si>
  <si>
    <t>Horses (includes Mules Donkeys)</t>
  </si>
  <si>
    <t>TABLE 5.16: IMPORTS AND DISTRIBUTION OF FOOD ITEMS BY FOOD CORPORATION OF BHUTAN, 2003 TO 2007</t>
  </si>
  <si>
    <t>Commodity</t>
  </si>
  <si>
    <t>Imports</t>
  </si>
  <si>
    <t>Rice</t>
  </si>
  <si>
    <t xml:space="preserve">Wheat </t>
  </si>
  <si>
    <t>Sugar</t>
  </si>
  <si>
    <t>Salt</t>
  </si>
  <si>
    <t>Oil</t>
  </si>
  <si>
    <t>Pulses</t>
  </si>
  <si>
    <t>Atta</t>
  </si>
  <si>
    <t>Maida</t>
  </si>
  <si>
    <t>Sales</t>
  </si>
  <si>
    <t>TABLE 5.17: QUANTITY OF AGRICULTURAL PRODUCE HANDLED BY FOOD CORPORATION OF BHUTAN, 2003 TO 2007</t>
  </si>
  <si>
    <t>(Metric tons)</t>
  </si>
  <si>
    <t>Potatoes</t>
  </si>
  <si>
    <t>Vegetables</t>
  </si>
  <si>
    <t>Apples</t>
  </si>
  <si>
    <t>Oranges</t>
  </si>
  <si>
    <t>Cardomom</t>
  </si>
  <si>
    <t>Ginger</t>
  </si>
  <si>
    <t>Garlic</t>
  </si>
  <si>
    <t>Arecanut</t>
  </si>
  <si>
    <t>Supari (dried doma)</t>
  </si>
  <si>
    <t>Dry chilli</t>
  </si>
  <si>
    <t>Kidney bean (rajma)</t>
  </si>
  <si>
    <t>Soya bean</t>
  </si>
  <si>
    <t>Mustard</t>
  </si>
  <si>
    <t>Pipla (wild)</t>
  </si>
  <si>
    <t>Chirota (wild)</t>
  </si>
  <si>
    <t>Leshi</t>
  </si>
  <si>
    <t>Lemon</t>
  </si>
  <si>
    <t>Apricot</t>
  </si>
  <si>
    <t>Peach</t>
  </si>
  <si>
    <t>Plum</t>
  </si>
  <si>
    <t>Pear</t>
  </si>
  <si>
    <t>Dry bean</t>
  </si>
  <si>
    <t>TABLE 5.18: QUANTITY AND VALUE OF FOREST PRODUCTS SUPPLIED BY THE TYPE AND USERS BHUTAN, 2004/05 TO 2006/07</t>
  </si>
  <si>
    <t>User and product type</t>
  </si>
  <si>
    <t>Quantity</t>
  </si>
  <si>
    <t>Value(Nu)</t>
  </si>
  <si>
    <t>Rural Supply</t>
  </si>
  <si>
    <t>Trees (numbers)</t>
  </si>
  <si>
    <t>Shinglap (numbers)</t>
  </si>
  <si>
    <t>Cham(numbers)</t>
  </si>
  <si>
    <t>Tsim (numbers)</t>
  </si>
  <si>
    <t>Dangchung (numbers)</t>
  </si>
  <si>
    <t>Flag post (numbers)</t>
  </si>
  <si>
    <t>Fencing post (numbers)</t>
  </si>
  <si>
    <t>Fuel wood (cubic metre)</t>
  </si>
  <si>
    <t>Log form(Cft)</t>
  </si>
  <si>
    <t>Sawn timber (Cft)</t>
  </si>
  <si>
    <t>Sub total</t>
  </si>
  <si>
    <t>Non wood Forest Produce (Rural Supply)</t>
  </si>
  <si>
    <t>Bamboo (numbers)</t>
  </si>
  <si>
    <t>Stone (TL)</t>
  </si>
  <si>
    <t>Sand (TL)</t>
  </si>
  <si>
    <t>Mashroom bilet (numbers)</t>
  </si>
  <si>
    <t>Cane (bundle)</t>
  </si>
  <si>
    <t>Chirrata (kg)</t>
  </si>
  <si>
    <t>Urban Supply (Auction)</t>
  </si>
  <si>
    <t>Firewood (cubic metre)</t>
  </si>
  <si>
    <t>Sawn form(Cft)</t>
  </si>
  <si>
    <t>Non wood Forest Produce on Commercial rate</t>
  </si>
  <si>
    <t>Stone Chips (TL)</t>
  </si>
  <si>
    <t>Top Soil (TL)</t>
  </si>
  <si>
    <t>Wood Chips (TL)</t>
  </si>
  <si>
    <t>Lemon grass (kg)</t>
  </si>
  <si>
    <t>Resin (TL)</t>
  </si>
  <si>
    <t>Dalphine (Kg)</t>
  </si>
  <si>
    <t>Cordycep (Kg)</t>
  </si>
  <si>
    <t>Leaf mould (TL)</t>
  </si>
  <si>
    <t>Sand (Lots)</t>
  </si>
  <si>
    <t>TABLE 5.18: (contd): QUANTITY AND VALUE OF FOREST PRODUCTS SUPPLIED BY THE TYPE AND USERS BHUTAN, 2004/05 TO 2006/07</t>
  </si>
  <si>
    <t>Subsidy (Dzong and Lhakhang)</t>
  </si>
  <si>
    <t>Log (Cft)</t>
  </si>
  <si>
    <t>Commercial (Dzong and Lhakhang)</t>
  </si>
  <si>
    <t>Chams(numbers)</t>
  </si>
  <si>
    <t>Tsims (numbers)</t>
  </si>
  <si>
    <t>Government Institution</t>
  </si>
  <si>
    <t>Log forms(Cft)</t>
  </si>
  <si>
    <t>Free of Royalty</t>
  </si>
  <si>
    <t>Poles (numbers)</t>
  </si>
  <si>
    <t>TABLE 5.18 (contd): QUANTITY AND VALUE OF FOREST PRODUCTS SUPPLIED BY THE TYPE AND USERS BHUTAN, 2004/05 TO 2006/07</t>
  </si>
  <si>
    <t>Sawn forms(Cft)</t>
  </si>
  <si>
    <t>Resin (Kg)</t>
  </si>
  <si>
    <t>Daphne (Kg)</t>
  </si>
  <si>
    <t>Lemon grass (Kg)</t>
  </si>
  <si>
    <t>Leaf mould (Kg)</t>
  </si>
  <si>
    <t>Cane (Bundle)</t>
  </si>
  <si>
    <t>Chirrata (Kg)</t>
  </si>
  <si>
    <t>Sard Auction (lots)</t>
  </si>
  <si>
    <t>TABLE 5.19: DETAILS OF PROTECTED AREAS IN BHUTAN BY YEAR OF ESTABLISHMENT AND AREA, 2006</t>
  </si>
  <si>
    <t>Name of Area</t>
  </si>
  <si>
    <t>Establishment year</t>
  </si>
  <si>
    <t>Area (sq. km)</t>
  </si>
  <si>
    <t>Existing Protected Areas</t>
  </si>
  <si>
    <t>Toorsa Strict Nature Reserve</t>
  </si>
  <si>
    <t>Jigme Dorji National Park</t>
  </si>
  <si>
    <t>Jigme Singye Wangchuck National Park</t>
  </si>
  <si>
    <t>Thrunsingla National Park</t>
  </si>
  <si>
    <t>Royal Manas National Park</t>
  </si>
  <si>
    <t>Sakteng Wildlife Sanctuary</t>
  </si>
  <si>
    <t>Bomdeling Wildlife Sanctuary</t>
  </si>
  <si>
    <t>Phibsoo Wildlife Sanctuary</t>
  </si>
  <si>
    <t>Khaling Wildlife Santuary</t>
  </si>
  <si>
    <t>Royal Botanical Park (RBP)</t>
  </si>
  <si>
    <t>Biological Corridors</t>
  </si>
  <si>
    <t>TABLE 5.1: LAND-USE AND VEGETATION TYPES AS PERCENTAGE OF TOTAL AREA, BHUTAN,1995</t>
  </si>
  <si>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horticulture area might be underestimated as they were too small to be mapped at a scale 1: 50,000 and because they were under forest cover</t>
    </r>
  </si>
  <si>
    <t>TABLE 5.2: PERCENTAGE OF AREAS BY DZONGKHAG, BY TYPE OF LAND COVER, BHUTAN, 1995</t>
  </si>
  <si>
    <t>TABLE 5.3: ALTITUDE ZONES OF DZONGKHAGS AS PERCENTAGE OF THEIR TOTAL AREAS, BHUTAN, 1995</t>
  </si>
  <si>
    <t>TABLE 5.3 (contd): ALTITUDE ZONES OF DZONGKHAGS AS PERCENTAGE OF THEIR TOTAL AREAS, BHUTAN, 1995</t>
  </si>
  <si>
    <t>TABLE 5.4: PERCENTAGE OF TOTAL AREA OF BHUTAN BY DZONGKHAG BY ALTITUDE ZONES, 1995</t>
  </si>
  <si>
    <t>TABLE 5.4 (contd): PERCENTAGE OF TOTAL AREA OF BHUTAN BY DZONGKHAG BY ALTITUDE ZONES, 1995</t>
  </si>
  <si>
    <t>TABLE 5.5: AVERAGE TEMPERATURE (DEGREE CENTIGRADE) RECORDS FROM 1996 TO 2007</t>
  </si>
  <si>
    <t>TABLE 5.5 (contd): AVERAGE TEMPERATURE (DEGREE CENTIGRADE) RECORDS FROM 1996 TO 2007</t>
  </si>
  <si>
    <t>TABLE 5.6: TOTAL MONTHLY RAINFALL AT EXISTING STATIONS IN DZONGKHAGS, BHUTAN, 2007</t>
  </si>
  <si>
    <t>TABLE 5.6 (contd): TOTAL MONTHLY RAINFALL AT EXISTING STATIONS IN DZONGKHAGS, BHUTAN, 2007</t>
  </si>
  <si>
    <t>TABLE 5.7: NUMBER OF AGRICULTURE RESEARCH AND EXTENSION FACILITIES, BHUTAN, JUNE 2008</t>
  </si>
  <si>
    <t>** includes 1 AEC under construction</t>
  </si>
  <si>
    <t>*** includes 5 FMUs considered as Range offices</t>
  </si>
  <si>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* includes 11 RNR centres under construction</t>
    </r>
  </si>
  <si>
    <t>TABLE 5.8: IRRIGATION CHANNEL CONSTRUCTED IN DZONGKHAGS FROM 2003/04 TO 2006/07</t>
  </si>
  <si>
    <t>TABLE 5.9: POWER TILLER TRACKS DEVELOPMENT AND ACHIEVEMENT, 2007</t>
  </si>
  <si>
    <t>(Kilogram or Litre)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</si>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</sst>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Alignment="1"/>
    <xf numFmtId="0" fontId="2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horizontal="left" wrapText="1"/>
    </xf>
    <xf numFmtId="0" fontId="0" fillId="0" borderId="0" xfId="0" quotePrefix="1"/>
    <xf numFmtId="2" fontId="0" fillId="0" borderId="0" xfId="0" applyNumberForma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/>
    <xf numFmtId="164" fontId="2" fillId="0" borderId="0" xfId="0" applyNumberFormat="1" applyFont="1"/>
    <xf numFmtId="0" fontId="0" fillId="0" borderId="0" xfId="0" applyAlignment="1">
      <alignment horizontal="left" inden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vertical="top" wrapText="1"/>
    </xf>
    <xf numFmtId="165" fontId="2" fillId="0" borderId="0" xfId="0" applyNumberFormat="1" applyFo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 indent="1"/>
    </xf>
    <xf numFmtId="0" fontId="2" fillId="0" borderId="0" xfId="0" applyFont="1" applyAlignment="1">
      <alignment horizontal="left" vertical="top"/>
    </xf>
    <xf numFmtId="0" fontId="0" fillId="0" borderId="0" xfId="0"/>
    <xf numFmtId="2" fontId="2" fillId="0" borderId="0" xfId="0" applyNumberFormat="1" applyFont="1"/>
    <xf numFmtId="165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5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Figure</a:t>
            </a:r>
            <a:r>
              <a:rPr lang="en-US" sz="1200" baseline="0"/>
              <a:t> 5.1: land Use by Type, bhutan, 1995</a:t>
            </a:r>
            <a:endParaRPr lang="en-US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'Table 5.1'!$B$2</c:f>
              <c:strCache>
                <c:ptCount val="1"/>
                <c:pt idx="0">
                  <c:v>Percent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2731334408019993E-17"/>
                  <c:y val="9.25925925925921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4.62962962962963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('Table 5.1'!$A$3,'Table 5.1'!$A$16,'Table 5.1'!$A$19,'Table 5.1'!$A$28,'Table 5.1'!$A$36,'Table 5.1'!$A$37)</c:f>
              <c:strCache>
                <c:ptCount val="6"/>
                <c:pt idx="0">
                  <c:v>Forests</c:v>
                </c:pt>
                <c:pt idx="1">
                  <c:v>Pasture</c:v>
                </c:pt>
                <c:pt idx="2">
                  <c:v>Agriculture</c:v>
                </c:pt>
                <c:pt idx="3">
                  <c:v>Horticulture</c:v>
                </c:pt>
                <c:pt idx="4">
                  <c:v>Settlement</c:v>
                </c:pt>
                <c:pt idx="5">
                  <c:v>Others</c:v>
                </c:pt>
              </c:strCache>
            </c:strRef>
          </c:cat>
          <c:val>
            <c:numRef>
              <c:f>('Table 5.1'!$B$3,'Table 5.1'!$B$16,'Table 5.1'!$B$19,'Table 5.1'!$B$28,'Table 5.1'!$B$36,'Table 5.1'!$B$37)</c:f>
              <c:numCache>
                <c:formatCode>0.0</c:formatCode>
                <c:ptCount val="6"/>
                <c:pt idx="0" formatCode="General">
                  <c:v>72.5</c:v>
                </c:pt>
                <c:pt idx="1">
                  <c:v>3.9</c:v>
                </c:pt>
                <c:pt idx="2" formatCode="General">
                  <c:v>7.7</c:v>
                </c:pt>
                <c:pt idx="3" formatCode="General">
                  <c:v>0.1</c:v>
                </c:pt>
                <c:pt idx="4" formatCode="General">
                  <c:v>0.1</c:v>
                </c:pt>
                <c:pt idx="5" formatCode="General">
                  <c:v>15.7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365125</xdr:colOff>
      <xdr:row>21</xdr:row>
      <xdr:rowOff>104775</xdr:rowOff>
    </xdr:from>
    <xdr:to>
      <xdr:col>11</xdr:col>
      <xdr:colOff>60325</xdr:colOff>
      <xdr:row>36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19" workbookViewId="0">
      <selection activeCell="M29" sqref="M29"/>
    </sheetView>
  </sheetViews>
  <sheetFormatPr defaultRowHeight="14.5" x14ac:dyDescent="0.35"/>
  <cols>
    <col min="1" max="1" width="30.453125" customWidth="1"/>
  </cols>
  <sheetData>
    <row r="1" spans="1:7" s="24" customFormat="1" x14ac:dyDescent="0.35">
      <c r="A1" s="27" t="s">
        <v>399</v>
      </c>
      <c r="B1" s="27"/>
      <c r="C1" s="27"/>
      <c r="D1" s="27"/>
      <c r="E1" s="27"/>
      <c r="F1" s="27"/>
      <c r="G1" s="27"/>
    </row>
    <row r="2" spans="1:7" x14ac:dyDescent="0.35">
      <c r="A2" s="6" t="s">
        <v>39</v>
      </c>
      <c r="B2" s="7" t="s">
        <v>0</v>
      </c>
      <c r="C2" s="7"/>
      <c r="D2" s="7"/>
      <c r="E2" s="7"/>
      <c r="F2" s="7"/>
      <c r="G2" s="7"/>
    </row>
    <row r="3" spans="1:7" x14ac:dyDescent="0.35">
      <c r="A3" s="7" t="s">
        <v>1</v>
      </c>
      <c r="B3">
        <v>72.5</v>
      </c>
    </row>
    <row r="4" spans="1:7" x14ac:dyDescent="0.35">
      <c r="A4" t="s">
        <v>2</v>
      </c>
      <c r="B4">
        <v>26.5</v>
      </c>
    </row>
    <row r="5" spans="1:7" x14ac:dyDescent="0.35">
      <c r="A5" t="s">
        <v>3</v>
      </c>
      <c r="B5">
        <v>8.6</v>
      </c>
    </row>
    <row r="6" spans="1:7" x14ac:dyDescent="0.35">
      <c r="A6" t="s">
        <v>4</v>
      </c>
      <c r="B6">
        <v>12.1</v>
      </c>
    </row>
    <row r="7" spans="1:7" x14ac:dyDescent="0.35">
      <c r="A7" t="s">
        <v>5</v>
      </c>
      <c r="B7">
        <v>3.2</v>
      </c>
    </row>
    <row r="8" spans="1:7" x14ac:dyDescent="0.35">
      <c r="A8" t="s">
        <v>6</v>
      </c>
      <c r="B8">
        <v>2.5</v>
      </c>
    </row>
    <row r="9" spans="1:7" x14ac:dyDescent="0.35">
      <c r="A9" s="7" t="s">
        <v>7</v>
      </c>
      <c r="B9">
        <v>37.700000000000003</v>
      </c>
    </row>
    <row r="10" spans="1:7" x14ac:dyDescent="0.35">
      <c r="A10" t="s">
        <v>8</v>
      </c>
      <c r="B10">
        <v>3.4</v>
      </c>
    </row>
    <row r="11" spans="1:7" x14ac:dyDescent="0.35">
      <c r="A11" t="s">
        <v>7</v>
      </c>
      <c r="B11">
        <v>34.299999999999997</v>
      </c>
    </row>
    <row r="12" spans="1:7" x14ac:dyDescent="0.35">
      <c r="A12" s="7" t="s">
        <v>9</v>
      </c>
      <c r="B12">
        <v>0.2</v>
      </c>
    </row>
    <row r="13" spans="1:7" x14ac:dyDescent="0.35">
      <c r="A13" t="s">
        <v>10</v>
      </c>
      <c r="B13">
        <v>0.1</v>
      </c>
    </row>
    <row r="14" spans="1:7" x14ac:dyDescent="0.35">
      <c r="A14" t="s">
        <v>11</v>
      </c>
      <c r="B14">
        <v>0.1</v>
      </c>
    </row>
    <row r="15" spans="1:7" x14ac:dyDescent="0.35">
      <c r="A15" s="7" t="s">
        <v>12</v>
      </c>
      <c r="B15">
        <v>8.1</v>
      </c>
    </row>
    <row r="16" spans="1:7" x14ac:dyDescent="0.35">
      <c r="A16" s="7" t="s">
        <v>13</v>
      </c>
      <c r="B16" s="2">
        <v>3.9</v>
      </c>
    </row>
    <row r="17" spans="1:2" x14ac:dyDescent="0.35">
      <c r="A17" t="s">
        <v>14</v>
      </c>
      <c r="B17">
        <v>3.9</v>
      </c>
    </row>
    <row r="18" spans="1:2" x14ac:dyDescent="0.35">
      <c r="A18" t="s">
        <v>15</v>
      </c>
      <c r="B18" s="2">
        <v>0</v>
      </c>
    </row>
    <row r="19" spans="1:2" x14ac:dyDescent="0.35">
      <c r="A19" s="7" t="s">
        <v>16</v>
      </c>
      <c r="B19">
        <v>7.7</v>
      </c>
    </row>
    <row r="20" spans="1:2" x14ac:dyDescent="0.35">
      <c r="A20" t="s">
        <v>17</v>
      </c>
      <c r="B20" s="2">
        <v>1</v>
      </c>
    </row>
    <row r="21" spans="1:2" x14ac:dyDescent="0.35">
      <c r="A21" t="s">
        <v>18</v>
      </c>
      <c r="B21" s="2">
        <v>1</v>
      </c>
    </row>
    <row r="22" spans="1:2" x14ac:dyDescent="0.35">
      <c r="A22" t="s">
        <v>40</v>
      </c>
      <c r="B22" s="2">
        <v>0</v>
      </c>
    </row>
    <row r="23" spans="1:2" x14ac:dyDescent="0.35">
      <c r="A23" t="s">
        <v>19</v>
      </c>
      <c r="B23">
        <v>2.4</v>
      </c>
    </row>
    <row r="24" spans="1:2" x14ac:dyDescent="0.35">
      <c r="A24" t="s">
        <v>20</v>
      </c>
      <c r="B24">
        <v>0.3</v>
      </c>
    </row>
    <row r="25" spans="1:2" x14ac:dyDescent="0.35">
      <c r="A25" t="s">
        <v>21</v>
      </c>
      <c r="B25">
        <v>2.2000000000000002</v>
      </c>
    </row>
    <row r="26" spans="1:2" x14ac:dyDescent="0.35">
      <c r="A26" t="s">
        <v>22</v>
      </c>
      <c r="B26">
        <v>2.2000000000000002</v>
      </c>
    </row>
    <row r="27" spans="1:2" x14ac:dyDescent="0.35">
      <c r="A27" t="s">
        <v>23</v>
      </c>
      <c r="B27">
        <v>2.1</v>
      </c>
    </row>
    <row r="28" spans="1:2" x14ac:dyDescent="0.35">
      <c r="A28" t="s">
        <v>24</v>
      </c>
      <c r="B28">
        <v>0.1</v>
      </c>
    </row>
    <row r="29" spans="1:2" x14ac:dyDescent="0.35">
      <c r="A29" t="s">
        <v>25</v>
      </c>
      <c r="B29">
        <v>0.1</v>
      </c>
    </row>
    <row r="30" spans="1:2" x14ac:dyDescent="0.35">
      <c r="A30" t="s">
        <v>26</v>
      </c>
      <c r="B30" s="2">
        <v>0</v>
      </c>
    </row>
    <row r="31" spans="1:2" x14ac:dyDescent="0.35">
      <c r="A31" t="s">
        <v>27</v>
      </c>
      <c r="B31" s="2">
        <v>0</v>
      </c>
    </row>
    <row r="32" spans="1:2" x14ac:dyDescent="0.35">
      <c r="A32" t="s">
        <v>28</v>
      </c>
      <c r="B32">
        <v>0.1</v>
      </c>
    </row>
    <row r="33" spans="1:13" x14ac:dyDescent="0.35">
      <c r="A33" t="s">
        <v>29</v>
      </c>
      <c r="B33">
        <v>0.1</v>
      </c>
    </row>
    <row r="34" spans="1:13" x14ac:dyDescent="0.35">
      <c r="A34" t="s">
        <v>30</v>
      </c>
      <c r="B34" s="2">
        <v>0</v>
      </c>
    </row>
    <row r="35" spans="1:13" x14ac:dyDescent="0.35">
      <c r="A35" t="s">
        <v>31</v>
      </c>
      <c r="B35" s="2">
        <v>0</v>
      </c>
    </row>
    <row r="36" spans="1:13" x14ac:dyDescent="0.35">
      <c r="A36" s="7" t="s">
        <v>32</v>
      </c>
      <c r="B36">
        <v>0.1</v>
      </c>
    </row>
    <row r="37" spans="1:13" x14ac:dyDescent="0.35">
      <c r="A37" s="7" t="s">
        <v>33</v>
      </c>
      <c r="B37">
        <v>15.7</v>
      </c>
    </row>
    <row r="38" spans="1:13" x14ac:dyDescent="0.35">
      <c r="A38" t="s">
        <v>34</v>
      </c>
      <c r="B38">
        <v>7.5</v>
      </c>
    </row>
    <row r="39" spans="1:13" x14ac:dyDescent="0.35">
      <c r="A39" t="s">
        <v>35</v>
      </c>
      <c r="B39" s="2">
        <v>5</v>
      </c>
    </row>
    <row r="40" spans="1:13" x14ac:dyDescent="0.35">
      <c r="A40" t="s">
        <v>36</v>
      </c>
      <c r="B40">
        <v>0.8</v>
      </c>
    </row>
    <row r="41" spans="1:13" x14ac:dyDescent="0.35">
      <c r="A41" t="s">
        <v>37</v>
      </c>
      <c r="B41">
        <v>0.1</v>
      </c>
    </row>
    <row r="42" spans="1:13" x14ac:dyDescent="0.35">
      <c r="A42" t="s">
        <v>41</v>
      </c>
      <c r="B42">
        <v>2.4</v>
      </c>
    </row>
    <row r="43" spans="1:13" x14ac:dyDescent="0.35">
      <c r="A43" s="7" t="s">
        <v>38</v>
      </c>
      <c r="B43" s="7">
        <v>100</v>
      </c>
    </row>
    <row r="45" spans="1:13" x14ac:dyDescent="0.35">
      <c r="A45" s="28" t="s">
        <v>400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</sheetData>
  <mergeCells count="2">
    <mergeCell ref="A1:G1"/>
    <mergeCell ref="A45:M4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G9" sqref="G9"/>
    </sheetView>
  </sheetViews>
  <sheetFormatPr defaultRowHeight="14.5" x14ac:dyDescent="0.35"/>
  <cols>
    <col min="1" max="1" width="16.90625" customWidth="1"/>
    <col min="14" max="14" width="9.36328125" bestFit="1" customWidth="1"/>
  </cols>
  <sheetData>
    <row r="1" spans="1:14" s="24" customFormat="1" x14ac:dyDescent="0.35">
      <c r="A1" s="27" t="s">
        <v>409</v>
      </c>
      <c r="B1" s="27"/>
      <c r="C1" s="27"/>
      <c r="D1" s="27"/>
      <c r="E1" s="27"/>
      <c r="F1" s="27"/>
      <c r="G1" s="27"/>
      <c r="H1" s="27"/>
      <c r="I1" s="27"/>
    </row>
    <row r="2" spans="1:14" ht="29" customHeight="1" x14ac:dyDescent="0.35">
      <c r="A2" s="35" t="s">
        <v>153</v>
      </c>
      <c r="B2" s="34" t="s">
        <v>94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29" x14ac:dyDescent="0.35">
      <c r="A3" s="35"/>
      <c r="B3" t="s">
        <v>96</v>
      </c>
      <c r="C3" t="s">
        <v>97</v>
      </c>
      <c r="D3" t="s">
        <v>98</v>
      </c>
      <c r="E3" t="s">
        <v>99</v>
      </c>
      <c r="F3" t="s">
        <v>100</v>
      </c>
      <c r="G3" t="s">
        <v>101</v>
      </c>
      <c r="H3" t="s">
        <v>102</v>
      </c>
      <c r="I3" t="s">
        <v>103</v>
      </c>
      <c r="J3" t="s">
        <v>104</v>
      </c>
      <c r="K3" t="s">
        <v>105</v>
      </c>
      <c r="L3" t="s">
        <v>110</v>
      </c>
      <c r="M3" t="s">
        <v>111</v>
      </c>
      <c r="N3" s="1" t="s">
        <v>179</v>
      </c>
    </row>
    <row r="4" spans="1:14" x14ac:dyDescent="0.35">
      <c r="A4" s="8" t="s">
        <v>75</v>
      </c>
    </row>
    <row r="5" spans="1:14" x14ac:dyDescent="0.35">
      <c r="A5" s="1" t="s">
        <v>171</v>
      </c>
      <c r="B5">
        <v>0</v>
      </c>
      <c r="C5">
        <v>42.3</v>
      </c>
      <c r="D5">
        <v>19.2</v>
      </c>
      <c r="E5">
        <v>20.6</v>
      </c>
      <c r="F5">
        <v>57.1</v>
      </c>
      <c r="G5">
        <v>52.8</v>
      </c>
      <c r="H5">
        <v>81</v>
      </c>
      <c r="I5">
        <v>112.1</v>
      </c>
      <c r="J5">
        <v>57.2</v>
      </c>
      <c r="K5">
        <v>9.5</v>
      </c>
      <c r="L5">
        <v>0</v>
      </c>
      <c r="M5">
        <v>0</v>
      </c>
      <c r="N5" s="2">
        <v>451.8</v>
      </c>
    </row>
    <row r="6" spans="1:14" x14ac:dyDescent="0.35">
      <c r="A6" t="s">
        <v>154</v>
      </c>
      <c r="B6">
        <v>0</v>
      </c>
      <c r="C6">
        <v>35.9</v>
      </c>
      <c r="D6">
        <v>14.1</v>
      </c>
      <c r="E6">
        <v>14.6</v>
      </c>
      <c r="F6">
        <v>29.2</v>
      </c>
      <c r="G6">
        <v>46.1</v>
      </c>
      <c r="H6">
        <v>62.9</v>
      </c>
      <c r="I6">
        <v>79.900000000000006</v>
      </c>
      <c r="J6">
        <v>90.2</v>
      </c>
      <c r="K6">
        <v>18.600000000000001</v>
      </c>
      <c r="L6">
        <v>0.8</v>
      </c>
      <c r="M6">
        <v>0</v>
      </c>
      <c r="N6" s="2">
        <v>412.3</v>
      </c>
    </row>
    <row r="7" spans="1:14" x14ac:dyDescent="0.35">
      <c r="A7" t="s">
        <v>155</v>
      </c>
      <c r="B7">
        <v>0</v>
      </c>
      <c r="C7">
        <v>30.6</v>
      </c>
      <c r="D7">
        <v>13.6</v>
      </c>
      <c r="E7">
        <v>24.8</v>
      </c>
      <c r="F7">
        <v>47.5</v>
      </c>
      <c r="G7">
        <v>81.3</v>
      </c>
      <c r="H7">
        <v>153.5</v>
      </c>
      <c r="I7">
        <v>90.7</v>
      </c>
      <c r="J7">
        <v>117.9</v>
      </c>
      <c r="K7">
        <v>11.8</v>
      </c>
      <c r="L7">
        <v>2.4</v>
      </c>
      <c r="M7">
        <v>0</v>
      </c>
      <c r="N7" s="2">
        <v>574.1</v>
      </c>
    </row>
    <row r="8" spans="1:14" x14ac:dyDescent="0.35">
      <c r="A8" t="s">
        <v>56</v>
      </c>
      <c r="N8" s="2"/>
    </row>
    <row r="9" spans="1:14" x14ac:dyDescent="0.35">
      <c r="A9" s="1" t="s">
        <v>172</v>
      </c>
      <c r="B9">
        <v>0</v>
      </c>
      <c r="C9">
        <v>108.2</v>
      </c>
      <c r="D9">
        <v>142.4</v>
      </c>
      <c r="E9">
        <v>204.2</v>
      </c>
      <c r="F9">
        <v>202.4</v>
      </c>
      <c r="G9">
        <v>610</v>
      </c>
      <c r="H9" s="4">
        <v>2037.4</v>
      </c>
      <c r="I9">
        <v>673.4</v>
      </c>
      <c r="J9">
        <v>8604</v>
      </c>
      <c r="K9">
        <v>149</v>
      </c>
      <c r="L9">
        <v>0</v>
      </c>
      <c r="M9">
        <v>0</v>
      </c>
      <c r="N9" s="2">
        <v>4987.3999999999996</v>
      </c>
    </row>
    <row r="10" spans="1:14" x14ac:dyDescent="0.35">
      <c r="A10" t="s">
        <v>156</v>
      </c>
      <c r="B10">
        <v>7.6</v>
      </c>
      <c r="C10">
        <v>105.8</v>
      </c>
      <c r="D10">
        <v>75.2</v>
      </c>
      <c r="E10">
        <v>230.2</v>
      </c>
      <c r="F10">
        <v>288.60000000000002</v>
      </c>
      <c r="G10">
        <v>716.6</v>
      </c>
      <c r="H10" s="4">
        <v>2422.4</v>
      </c>
      <c r="I10">
        <v>543.70000000000005</v>
      </c>
      <c r="J10" s="3">
        <v>10088</v>
      </c>
      <c r="K10">
        <v>112.8</v>
      </c>
      <c r="L10">
        <v>39.799999999999997</v>
      </c>
      <c r="M10">
        <v>5.8</v>
      </c>
      <c r="N10" s="2">
        <v>5558.3</v>
      </c>
    </row>
    <row r="11" spans="1:14" x14ac:dyDescent="0.35">
      <c r="A11" t="s">
        <v>56</v>
      </c>
      <c r="B11">
        <v>0</v>
      </c>
      <c r="C11">
        <v>98</v>
      </c>
      <c r="D11">
        <v>43.2</v>
      </c>
      <c r="E11">
        <v>119.6</v>
      </c>
      <c r="F11">
        <v>191</v>
      </c>
      <c r="G11">
        <v>788</v>
      </c>
      <c r="H11" s="3">
        <v>22100</v>
      </c>
      <c r="I11">
        <v>845.6</v>
      </c>
      <c r="J11">
        <v>1072</v>
      </c>
      <c r="K11">
        <v>143</v>
      </c>
      <c r="L11">
        <v>0</v>
      </c>
      <c r="M11">
        <v>18</v>
      </c>
      <c r="N11" s="2">
        <v>5528.4</v>
      </c>
    </row>
    <row r="12" spans="1:14" x14ac:dyDescent="0.35">
      <c r="A12" t="s">
        <v>57</v>
      </c>
      <c r="N12" s="2"/>
    </row>
    <row r="13" spans="1:14" x14ac:dyDescent="0.35">
      <c r="A13" t="s">
        <v>157</v>
      </c>
      <c r="B13">
        <v>0</v>
      </c>
      <c r="C13">
        <v>79.2</v>
      </c>
      <c r="D13">
        <v>19.2</v>
      </c>
      <c r="E13">
        <v>38</v>
      </c>
      <c r="F13">
        <v>77.400000000000006</v>
      </c>
      <c r="G13">
        <v>118.2</v>
      </c>
      <c r="H13">
        <v>192.8</v>
      </c>
      <c r="I13">
        <v>199.4</v>
      </c>
      <c r="J13">
        <v>121.1</v>
      </c>
      <c r="K13">
        <v>88</v>
      </c>
      <c r="L13">
        <v>7.2</v>
      </c>
      <c r="M13">
        <v>0</v>
      </c>
      <c r="N13" s="2">
        <v>940.5</v>
      </c>
    </row>
    <row r="14" spans="1:14" x14ac:dyDescent="0.35">
      <c r="A14" t="s">
        <v>158</v>
      </c>
      <c r="B14">
        <v>7</v>
      </c>
      <c r="C14">
        <v>108.8</v>
      </c>
      <c r="D14">
        <v>45.2</v>
      </c>
      <c r="E14">
        <v>65.400000000000006</v>
      </c>
      <c r="F14">
        <v>58.2</v>
      </c>
      <c r="G14">
        <v>212.4</v>
      </c>
      <c r="H14">
        <v>303.2</v>
      </c>
      <c r="I14">
        <v>214.2</v>
      </c>
      <c r="J14">
        <v>191</v>
      </c>
      <c r="K14">
        <v>127.8</v>
      </c>
      <c r="L14">
        <v>6.4</v>
      </c>
      <c r="M14">
        <v>0</v>
      </c>
      <c r="N14" s="2">
        <v>1339.6</v>
      </c>
    </row>
    <row r="15" spans="1:14" x14ac:dyDescent="0.35">
      <c r="A15" t="s">
        <v>159</v>
      </c>
      <c r="B15">
        <v>5</v>
      </c>
      <c r="C15">
        <v>100</v>
      </c>
      <c r="D15">
        <v>48.5</v>
      </c>
      <c r="E15">
        <v>147.5</v>
      </c>
      <c r="F15">
        <v>115</v>
      </c>
      <c r="G15">
        <v>173.6</v>
      </c>
      <c r="H15">
        <v>481.5</v>
      </c>
      <c r="I15">
        <v>250</v>
      </c>
      <c r="J15">
        <v>233</v>
      </c>
      <c r="K15">
        <v>131.5</v>
      </c>
      <c r="L15">
        <v>27</v>
      </c>
      <c r="M15">
        <v>2</v>
      </c>
      <c r="N15" s="2">
        <v>1714.6</v>
      </c>
    </row>
    <row r="16" spans="1:14" x14ac:dyDescent="0.35">
      <c r="A16" t="s">
        <v>160</v>
      </c>
      <c r="B16">
        <v>1</v>
      </c>
      <c r="C16">
        <v>76.3</v>
      </c>
      <c r="D16">
        <v>19.5</v>
      </c>
      <c r="E16">
        <v>59.9</v>
      </c>
      <c r="F16">
        <v>93.5</v>
      </c>
      <c r="G16">
        <v>217.2</v>
      </c>
      <c r="H16">
        <v>323.8</v>
      </c>
      <c r="I16">
        <v>287.60000000000002</v>
      </c>
      <c r="J16">
        <v>189.9</v>
      </c>
      <c r="K16">
        <v>125.2</v>
      </c>
      <c r="L16">
        <v>36.1</v>
      </c>
      <c r="M16">
        <v>0</v>
      </c>
      <c r="N16" s="2">
        <v>1430</v>
      </c>
    </row>
    <row r="17" spans="1:14" x14ac:dyDescent="0.35">
      <c r="A17" t="s">
        <v>161</v>
      </c>
      <c r="B17">
        <v>0</v>
      </c>
      <c r="C17">
        <v>113.2</v>
      </c>
      <c r="D17">
        <v>28.6</v>
      </c>
      <c r="E17">
        <v>169</v>
      </c>
      <c r="F17">
        <v>124.6</v>
      </c>
      <c r="G17">
        <v>390.6</v>
      </c>
      <c r="H17">
        <v>651.4</v>
      </c>
      <c r="I17">
        <v>187.6</v>
      </c>
      <c r="J17">
        <v>256.2</v>
      </c>
      <c r="K17">
        <v>158</v>
      </c>
      <c r="L17">
        <v>15</v>
      </c>
      <c r="M17">
        <v>0</v>
      </c>
      <c r="N17" s="2">
        <v>209412</v>
      </c>
    </row>
    <row r="18" spans="1:14" x14ac:dyDescent="0.35">
      <c r="A18" s="1" t="s">
        <v>173</v>
      </c>
      <c r="B18">
        <v>40</v>
      </c>
      <c r="C18">
        <v>125</v>
      </c>
      <c r="D18">
        <v>46.8</v>
      </c>
      <c r="E18">
        <v>94</v>
      </c>
      <c r="F18">
        <v>232.8</v>
      </c>
      <c r="G18">
        <v>337.9</v>
      </c>
      <c r="H18">
        <v>463.2</v>
      </c>
      <c r="I18">
        <v>344.6</v>
      </c>
      <c r="J18">
        <v>340</v>
      </c>
      <c r="K18">
        <v>0</v>
      </c>
      <c r="L18">
        <v>24</v>
      </c>
      <c r="M18">
        <v>0</v>
      </c>
      <c r="N18" s="2">
        <v>20483</v>
      </c>
    </row>
    <row r="19" spans="1:14" x14ac:dyDescent="0.35">
      <c r="A19" s="1" t="s">
        <v>114</v>
      </c>
      <c r="N19" s="2"/>
    </row>
    <row r="20" spans="1:14" x14ac:dyDescent="0.35">
      <c r="A20" t="s">
        <v>162</v>
      </c>
      <c r="B20">
        <v>4.9000000000000004</v>
      </c>
      <c r="C20">
        <v>50.1</v>
      </c>
      <c r="D20">
        <v>30.5</v>
      </c>
      <c r="E20">
        <v>120</v>
      </c>
      <c r="F20">
        <v>103.6</v>
      </c>
      <c r="G20">
        <v>187.4</v>
      </c>
      <c r="H20">
        <v>375.5</v>
      </c>
      <c r="I20">
        <v>162</v>
      </c>
      <c r="J20">
        <v>185.2</v>
      </c>
      <c r="K20">
        <v>75.400000000000006</v>
      </c>
      <c r="L20">
        <v>13.2</v>
      </c>
      <c r="M20">
        <v>0</v>
      </c>
      <c r="N20" s="2">
        <v>1307.8</v>
      </c>
    </row>
    <row r="21" spans="1:14" x14ac:dyDescent="0.35">
      <c r="A21" t="s">
        <v>163</v>
      </c>
      <c r="B21">
        <v>10.199999999999999</v>
      </c>
      <c r="C21">
        <v>112.6</v>
      </c>
      <c r="D21">
        <v>19.399999999999999</v>
      </c>
      <c r="E21">
        <v>215</v>
      </c>
      <c r="F21">
        <v>78.2</v>
      </c>
      <c r="G21">
        <v>190.8</v>
      </c>
      <c r="H21">
        <v>323.60000000000002</v>
      </c>
      <c r="I21">
        <v>185.4</v>
      </c>
      <c r="J21">
        <v>113.4</v>
      </c>
      <c r="K21">
        <v>64.400000000000006</v>
      </c>
      <c r="L21">
        <v>22</v>
      </c>
      <c r="M21">
        <v>0</v>
      </c>
      <c r="N21" s="2">
        <v>13350</v>
      </c>
    </row>
    <row r="22" spans="1:14" x14ac:dyDescent="0.35">
      <c r="A22" t="s">
        <v>59</v>
      </c>
      <c r="N22" s="2"/>
    </row>
    <row r="23" spans="1:14" x14ac:dyDescent="0.35">
      <c r="A23" s="1" t="s">
        <v>174</v>
      </c>
      <c r="B23">
        <v>2.4</v>
      </c>
      <c r="C23">
        <v>46.9</v>
      </c>
      <c r="D23">
        <v>25</v>
      </c>
      <c r="E23">
        <v>46.8</v>
      </c>
      <c r="F23">
        <v>51.7</v>
      </c>
      <c r="G23">
        <v>165.1</v>
      </c>
      <c r="H23">
        <v>237.1</v>
      </c>
      <c r="I23">
        <v>159.80000000000001</v>
      </c>
      <c r="J23">
        <v>121.7</v>
      </c>
      <c r="K23">
        <v>85</v>
      </c>
      <c r="L23">
        <v>71.400000000000006</v>
      </c>
      <c r="M23">
        <v>2.1</v>
      </c>
      <c r="N23" s="2">
        <v>10150</v>
      </c>
    </row>
    <row r="24" spans="1:14" x14ac:dyDescent="0.35">
      <c r="A24" t="s">
        <v>164</v>
      </c>
      <c r="B24">
        <v>3.1</v>
      </c>
      <c r="C24">
        <v>38</v>
      </c>
      <c r="D24">
        <v>2.1</v>
      </c>
      <c r="E24">
        <v>63</v>
      </c>
      <c r="F24">
        <v>7.3</v>
      </c>
      <c r="G24">
        <v>21.7</v>
      </c>
      <c r="H24">
        <v>416.1</v>
      </c>
      <c r="I24">
        <v>400.2</v>
      </c>
      <c r="J24">
        <v>77.3</v>
      </c>
      <c r="K24">
        <v>24.5</v>
      </c>
      <c r="L24">
        <v>3.1</v>
      </c>
      <c r="M24">
        <v>4.2</v>
      </c>
      <c r="N24" s="2">
        <v>1060.5999999999999</v>
      </c>
    </row>
    <row r="25" spans="1:14" x14ac:dyDescent="0.35">
      <c r="A25" t="s">
        <v>165</v>
      </c>
      <c r="B25">
        <v>0</v>
      </c>
      <c r="C25">
        <v>33.299999999999997</v>
      </c>
      <c r="D25">
        <v>8</v>
      </c>
      <c r="E25">
        <v>13</v>
      </c>
      <c r="F25">
        <v>54</v>
      </c>
      <c r="G25">
        <v>110.3</v>
      </c>
      <c r="H25">
        <v>213</v>
      </c>
      <c r="I25">
        <v>120.3</v>
      </c>
      <c r="J25" s="9">
        <v>187.5</v>
      </c>
      <c r="K25">
        <v>0</v>
      </c>
      <c r="L25">
        <v>0</v>
      </c>
      <c r="M25">
        <v>0</v>
      </c>
      <c r="N25" s="2">
        <v>739.4</v>
      </c>
    </row>
    <row r="26" spans="1:14" x14ac:dyDescent="0.35">
      <c r="A26" t="s">
        <v>166</v>
      </c>
      <c r="B26">
        <v>23</v>
      </c>
      <c r="C26">
        <v>56.2</v>
      </c>
      <c r="D26">
        <v>12.4</v>
      </c>
      <c r="E26">
        <v>57.2</v>
      </c>
      <c r="F26">
        <v>95.6</v>
      </c>
      <c r="G26">
        <v>200.3</v>
      </c>
      <c r="H26">
        <v>260.5</v>
      </c>
      <c r="I26">
        <v>264</v>
      </c>
      <c r="J26">
        <v>280.60000000000002</v>
      </c>
      <c r="K26">
        <v>67.599999999999994</v>
      </c>
      <c r="L26">
        <v>6.4</v>
      </c>
      <c r="M26">
        <v>0</v>
      </c>
      <c r="N26" s="2">
        <v>1323.8</v>
      </c>
    </row>
    <row r="27" spans="1:14" x14ac:dyDescent="0.35">
      <c r="A27" t="s">
        <v>59</v>
      </c>
      <c r="B27">
        <v>4</v>
      </c>
      <c r="C27">
        <v>71.400000000000006</v>
      </c>
      <c r="D27">
        <v>24.5</v>
      </c>
      <c r="E27">
        <v>79.7</v>
      </c>
      <c r="F27">
        <v>62.1</v>
      </c>
      <c r="G27">
        <v>188.1</v>
      </c>
      <c r="H27">
        <v>281.3</v>
      </c>
      <c r="I27">
        <v>293.3</v>
      </c>
      <c r="J27">
        <v>189</v>
      </c>
      <c r="K27">
        <v>103.9</v>
      </c>
      <c r="L27">
        <v>0</v>
      </c>
      <c r="M27">
        <v>0</v>
      </c>
      <c r="N27" s="2">
        <v>12973</v>
      </c>
    </row>
    <row r="28" spans="1:14" x14ac:dyDescent="0.35">
      <c r="A28" t="s">
        <v>77</v>
      </c>
      <c r="N28" s="2"/>
    </row>
    <row r="29" spans="1:14" x14ac:dyDescent="0.35">
      <c r="A29" s="1" t="s">
        <v>175</v>
      </c>
      <c r="B29">
        <v>0</v>
      </c>
      <c r="C29">
        <v>49.2</v>
      </c>
      <c r="D29">
        <v>27</v>
      </c>
      <c r="E29">
        <v>48</v>
      </c>
      <c r="F29">
        <v>55.5</v>
      </c>
      <c r="G29">
        <v>289</v>
      </c>
      <c r="H29">
        <v>509</v>
      </c>
      <c r="I29">
        <v>323.60000000000002</v>
      </c>
      <c r="J29">
        <v>336.2</v>
      </c>
      <c r="K29">
        <v>44.4</v>
      </c>
      <c r="L29">
        <v>2.2000000000000002</v>
      </c>
      <c r="M29">
        <v>0.3</v>
      </c>
      <c r="N29" s="2">
        <v>1686.4</v>
      </c>
    </row>
    <row r="30" spans="1:14" ht="29" x14ac:dyDescent="0.35">
      <c r="A30" s="1" t="s">
        <v>176</v>
      </c>
      <c r="B30">
        <v>0</v>
      </c>
      <c r="C30">
        <v>43.4</v>
      </c>
      <c r="D30">
        <v>30.4</v>
      </c>
      <c r="E30">
        <v>5014</v>
      </c>
      <c r="F30">
        <v>44</v>
      </c>
      <c r="G30">
        <v>239.1</v>
      </c>
      <c r="H30">
        <v>415</v>
      </c>
      <c r="I30">
        <v>276.8</v>
      </c>
      <c r="J30">
        <v>2996</v>
      </c>
      <c r="K30">
        <v>59.6</v>
      </c>
      <c r="L30">
        <v>2.2000000000000002</v>
      </c>
      <c r="M30">
        <v>0</v>
      </c>
      <c r="N30" s="2">
        <v>1460.5</v>
      </c>
    </row>
    <row r="31" spans="1:14" x14ac:dyDescent="0.35">
      <c r="A31" s="1" t="s">
        <v>61</v>
      </c>
      <c r="N31" s="2"/>
    </row>
    <row r="32" spans="1:14" ht="29" x14ac:dyDescent="0.35">
      <c r="A32" s="1" t="s">
        <v>167</v>
      </c>
      <c r="B32">
        <v>0.8</v>
      </c>
      <c r="C32">
        <v>30.9</v>
      </c>
      <c r="D32">
        <v>7.3</v>
      </c>
      <c r="E32">
        <v>28.3</v>
      </c>
      <c r="F32">
        <v>1.6</v>
      </c>
      <c r="G32">
        <v>81.5</v>
      </c>
      <c r="H32">
        <v>166.8</v>
      </c>
      <c r="I32">
        <v>63.7</v>
      </c>
      <c r="J32">
        <v>145.9</v>
      </c>
      <c r="K32">
        <v>30.9</v>
      </c>
      <c r="L32">
        <v>0.3</v>
      </c>
      <c r="M32">
        <v>0</v>
      </c>
      <c r="N32" s="2">
        <v>558</v>
      </c>
    </row>
    <row r="33" spans="1:14" x14ac:dyDescent="0.35">
      <c r="A33" t="s">
        <v>168</v>
      </c>
      <c r="B33">
        <v>1.5</v>
      </c>
      <c r="C33">
        <v>27.8</v>
      </c>
      <c r="D33">
        <v>11.4</v>
      </c>
      <c r="E33">
        <v>39.799999999999997</v>
      </c>
      <c r="F33">
        <v>50.7</v>
      </c>
      <c r="G33">
        <v>208.1</v>
      </c>
      <c r="H33">
        <v>237.8</v>
      </c>
      <c r="I33">
        <v>50.7</v>
      </c>
      <c r="J33">
        <v>181.2</v>
      </c>
      <c r="K33">
        <v>58.1</v>
      </c>
      <c r="L33">
        <v>9.8000000000000007</v>
      </c>
      <c r="M33">
        <v>0</v>
      </c>
      <c r="N33" s="2">
        <v>876.9</v>
      </c>
    </row>
    <row r="34" spans="1:14" x14ac:dyDescent="0.35">
      <c r="A34" t="s">
        <v>177</v>
      </c>
      <c r="B34">
        <v>0</v>
      </c>
      <c r="C34">
        <v>0</v>
      </c>
      <c r="D34">
        <v>13</v>
      </c>
      <c r="E34">
        <v>163</v>
      </c>
      <c r="F34">
        <v>138</v>
      </c>
      <c r="G34">
        <v>376</v>
      </c>
      <c r="H34">
        <v>507</v>
      </c>
      <c r="I34">
        <v>750</v>
      </c>
      <c r="J34">
        <v>395</v>
      </c>
      <c r="K34">
        <v>58</v>
      </c>
      <c r="L34">
        <v>4.4000000000000004</v>
      </c>
      <c r="M34">
        <v>0</v>
      </c>
      <c r="N34" s="2">
        <v>2404.4</v>
      </c>
    </row>
    <row r="35" spans="1:14" x14ac:dyDescent="0.35">
      <c r="A35" t="s">
        <v>178</v>
      </c>
      <c r="B35">
        <v>2.2000000000000002</v>
      </c>
      <c r="C35">
        <v>34</v>
      </c>
      <c r="D35">
        <v>8.6</v>
      </c>
      <c r="E35">
        <v>62.3</v>
      </c>
      <c r="F35">
        <v>69</v>
      </c>
      <c r="H35">
        <v>2121</v>
      </c>
      <c r="I35">
        <v>172.6</v>
      </c>
      <c r="J35">
        <v>157.19999999999999</v>
      </c>
      <c r="K35">
        <v>30.1</v>
      </c>
      <c r="L35">
        <v>6.3</v>
      </c>
      <c r="M35">
        <v>0</v>
      </c>
      <c r="N35" s="2">
        <v>876.4</v>
      </c>
    </row>
    <row r="36" spans="1:14" x14ac:dyDescent="0.35">
      <c r="A36" t="s">
        <v>78</v>
      </c>
      <c r="N36" s="2"/>
    </row>
    <row r="37" spans="1:14" x14ac:dyDescent="0.35">
      <c r="A37" t="s">
        <v>169</v>
      </c>
      <c r="B37">
        <v>0</v>
      </c>
      <c r="C37">
        <v>1133</v>
      </c>
      <c r="D37">
        <v>62.6</v>
      </c>
      <c r="E37">
        <v>62.8</v>
      </c>
      <c r="F37">
        <v>81.7</v>
      </c>
      <c r="G37">
        <v>260</v>
      </c>
      <c r="H37">
        <v>651.5</v>
      </c>
      <c r="I37">
        <v>307.3</v>
      </c>
      <c r="J37">
        <v>348.4</v>
      </c>
      <c r="K37">
        <v>73.2</v>
      </c>
      <c r="L37">
        <v>5.8</v>
      </c>
      <c r="M37">
        <v>0</v>
      </c>
      <c r="N37" s="2">
        <v>11966.6</v>
      </c>
    </row>
    <row r="38" spans="1:14" x14ac:dyDescent="0.35">
      <c r="A38" t="s">
        <v>170</v>
      </c>
      <c r="B38">
        <v>0</v>
      </c>
      <c r="C38">
        <v>72</v>
      </c>
      <c r="D38">
        <v>51.4</v>
      </c>
      <c r="E38">
        <v>38.4</v>
      </c>
      <c r="F38">
        <v>35.4</v>
      </c>
      <c r="G38">
        <v>198</v>
      </c>
      <c r="H38">
        <v>543</v>
      </c>
      <c r="I38">
        <v>319.60000000000002</v>
      </c>
      <c r="J38">
        <v>362</v>
      </c>
      <c r="K38">
        <v>87.4</v>
      </c>
      <c r="L38">
        <v>1.4</v>
      </c>
      <c r="M38">
        <v>0</v>
      </c>
      <c r="N38" s="2">
        <v>17086</v>
      </c>
    </row>
    <row r="39" spans="1:14" x14ac:dyDescent="0.35">
      <c r="A39" t="s">
        <v>78</v>
      </c>
      <c r="B39">
        <v>0.8</v>
      </c>
      <c r="C39">
        <v>107.6</v>
      </c>
      <c r="D39">
        <v>38.799999999999997</v>
      </c>
      <c r="E39">
        <v>63.4</v>
      </c>
      <c r="F39">
        <v>4316</v>
      </c>
      <c r="G39">
        <v>192.4</v>
      </c>
      <c r="H39">
        <v>427.6</v>
      </c>
      <c r="I39">
        <v>226.3</v>
      </c>
      <c r="J39">
        <v>282.60000000000002</v>
      </c>
      <c r="K39">
        <v>109.9</v>
      </c>
      <c r="L39">
        <v>2.7</v>
      </c>
      <c r="M39">
        <v>0</v>
      </c>
      <c r="N39" s="2">
        <v>1495.7</v>
      </c>
    </row>
  </sheetData>
  <mergeCells count="3">
    <mergeCell ref="B2:N2"/>
    <mergeCell ref="A2:A3"/>
    <mergeCell ref="A1:I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8" workbookViewId="0">
      <selection activeCell="E36" sqref="E36"/>
    </sheetView>
  </sheetViews>
  <sheetFormatPr defaultRowHeight="14.5" x14ac:dyDescent="0.35"/>
  <cols>
    <col min="1" max="1" width="61.08984375" customWidth="1"/>
  </cols>
  <sheetData>
    <row r="1" spans="1:4" s="24" customFormat="1" x14ac:dyDescent="0.35">
      <c r="A1" s="27" t="s">
        <v>410</v>
      </c>
      <c r="B1" s="27"/>
      <c r="C1" s="27"/>
      <c r="D1" s="27"/>
    </row>
    <row r="2" spans="1:4" x14ac:dyDescent="0.35">
      <c r="A2" s="7" t="s">
        <v>190</v>
      </c>
      <c r="B2" s="7" t="s">
        <v>189</v>
      </c>
    </row>
    <row r="3" spans="1:4" x14ac:dyDescent="0.35">
      <c r="A3" s="7" t="s">
        <v>191</v>
      </c>
    </row>
    <row r="4" spans="1:4" x14ac:dyDescent="0.35">
      <c r="A4" s="1" t="s">
        <v>192</v>
      </c>
      <c r="B4">
        <v>117</v>
      </c>
    </row>
    <row r="5" spans="1:4" x14ac:dyDescent="0.35">
      <c r="A5" t="s">
        <v>188</v>
      </c>
      <c r="B5">
        <v>4</v>
      </c>
    </row>
    <row r="6" spans="1:4" x14ac:dyDescent="0.35">
      <c r="A6" t="s">
        <v>187</v>
      </c>
      <c r="B6">
        <v>6</v>
      </c>
    </row>
    <row r="7" spans="1:4" x14ac:dyDescent="0.35">
      <c r="A7" t="s">
        <v>193</v>
      </c>
      <c r="B7">
        <v>1</v>
      </c>
    </row>
    <row r="8" spans="1:4" x14ac:dyDescent="0.35">
      <c r="A8" s="7" t="s">
        <v>16</v>
      </c>
    </row>
    <row r="9" spans="1:4" x14ac:dyDescent="0.35">
      <c r="A9" s="1" t="s">
        <v>194</v>
      </c>
      <c r="B9">
        <v>50</v>
      </c>
    </row>
    <row r="10" spans="1:4" x14ac:dyDescent="0.35">
      <c r="A10" t="s">
        <v>186</v>
      </c>
      <c r="B10">
        <v>11</v>
      </c>
    </row>
    <row r="11" spans="1:4" x14ac:dyDescent="0.35">
      <c r="A11" t="s">
        <v>195</v>
      </c>
      <c r="B11">
        <v>3</v>
      </c>
    </row>
    <row r="12" spans="1:4" x14ac:dyDescent="0.35">
      <c r="A12" t="s">
        <v>196</v>
      </c>
      <c r="B12">
        <v>1</v>
      </c>
    </row>
    <row r="13" spans="1:4" x14ac:dyDescent="0.35">
      <c r="A13" t="s">
        <v>197</v>
      </c>
      <c r="B13">
        <v>1</v>
      </c>
    </row>
    <row r="14" spans="1:4" x14ac:dyDescent="0.35">
      <c r="A14" t="s">
        <v>198</v>
      </c>
      <c r="B14">
        <v>1</v>
      </c>
    </row>
    <row r="15" spans="1:4" x14ac:dyDescent="0.35">
      <c r="A15" t="s">
        <v>199</v>
      </c>
      <c r="B15">
        <v>1</v>
      </c>
    </row>
    <row r="16" spans="1:4" x14ac:dyDescent="0.35">
      <c r="A16" s="1" t="s">
        <v>200</v>
      </c>
      <c r="B16">
        <v>1</v>
      </c>
    </row>
    <row r="17" spans="1:2" x14ac:dyDescent="0.35">
      <c r="A17" s="6" t="s">
        <v>201</v>
      </c>
    </row>
    <row r="18" spans="1:2" x14ac:dyDescent="0.35">
      <c r="A18" s="1" t="s">
        <v>202</v>
      </c>
      <c r="B18">
        <v>50</v>
      </c>
    </row>
    <row r="19" spans="1:2" x14ac:dyDescent="0.35">
      <c r="A19" t="s">
        <v>185</v>
      </c>
      <c r="B19">
        <v>4</v>
      </c>
    </row>
    <row r="20" spans="1:2" x14ac:dyDescent="0.35">
      <c r="A20" t="s">
        <v>184</v>
      </c>
      <c r="B20">
        <v>3</v>
      </c>
    </row>
    <row r="21" spans="1:2" x14ac:dyDescent="0.35">
      <c r="A21" t="s">
        <v>183</v>
      </c>
      <c r="B21">
        <v>20</v>
      </c>
    </row>
    <row r="22" spans="1:2" x14ac:dyDescent="0.35">
      <c r="A22" t="s">
        <v>203</v>
      </c>
      <c r="B22">
        <v>11</v>
      </c>
    </row>
    <row r="23" spans="1:2" x14ac:dyDescent="0.35">
      <c r="A23" t="s">
        <v>204</v>
      </c>
      <c r="B23">
        <v>1</v>
      </c>
    </row>
    <row r="24" spans="1:2" x14ac:dyDescent="0.35">
      <c r="A24" s="1" t="s">
        <v>205</v>
      </c>
      <c r="B24">
        <v>1</v>
      </c>
    </row>
    <row r="25" spans="1:2" x14ac:dyDescent="0.35">
      <c r="A25" s="1" t="s">
        <v>206</v>
      </c>
      <c r="B25">
        <v>1</v>
      </c>
    </row>
    <row r="26" spans="1:2" x14ac:dyDescent="0.35">
      <c r="A26" s="1" t="s">
        <v>207</v>
      </c>
      <c r="B26">
        <v>1</v>
      </c>
    </row>
    <row r="27" spans="1:2" x14ac:dyDescent="0.35">
      <c r="A27" s="1" t="s">
        <v>208</v>
      </c>
      <c r="B27">
        <v>1</v>
      </c>
    </row>
    <row r="28" spans="1:2" x14ac:dyDescent="0.35">
      <c r="A28" s="1" t="s">
        <v>209</v>
      </c>
      <c r="B28">
        <v>1</v>
      </c>
    </row>
    <row r="29" spans="1:2" x14ac:dyDescent="0.35">
      <c r="A29" s="6" t="s">
        <v>210</v>
      </c>
    </row>
    <row r="30" spans="1:2" x14ac:dyDescent="0.35">
      <c r="A30" s="1" t="s">
        <v>211</v>
      </c>
      <c r="B30">
        <v>62</v>
      </c>
    </row>
    <row r="31" spans="1:2" x14ac:dyDescent="0.35">
      <c r="A31" s="1" t="s">
        <v>212</v>
      </c>
      <c r="B31">
        <v>1</v>
      </c>
    </row>
    <row r="32" spans="1:2" x14ac:dyDescent="0.35">
      <c r="A32" t="s">
        <v>213</v>
      </c>
      <c r="B32">
        <v>39</v>
      </c>
    </row>
    <row r="33" spans="1:2" x14ac:dyDescent="0.35">
      <c r="A33" t="s">
        <v>182</v>
      </c>
      <c r="B33">
        <v>12</v>
      </c>
    </row>
    <row r="34" spans="1:2" x14ac:dyDescent="0.35">
      <c r="A34" t="s">
        <v>181</v>
      </c>
      <c r="B34">
        <v>72.5</v>
      </c>
    </row>
    <row r="35" spans="1:2" x14ac:dyDescent="0.35">
      <c r="A35" t="s">
        <v>180</v>
      </c>
      <c r="B35">
        <v>39.5</v>
      </c>
    </row>
    <row r="37" spans="1:2" x14ac:dyDescent="0.35">
      <c r="A37" t="s">
        <v>413</v>
      </c>
    </row>
    <row r="38" spans="1:2" x14ac:dyDescent="0.35">
      <c r="A38" t="s">
        <v>411</v>
      </c>
    </row>
    <row r="39" spans="1:2" x14ac:dyDescent="0.35">
      <c r="A39" t="s">
        <v>412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3" workbookViewId="0">
      <selection activeCell="I8" sqref="I8"/>
    </sheetView>
  </sheetViews>
  <sheetFormatPr defaultRowHeight="14.5" x14ac:dyDescent="0.35"/>
  <cols>
    <col min="1" max="1" width="17.453125" customWidth="1"/>
  </cols>
  <sheetData>
    <row r="1" spans="1:11" s="24" customFormat="1" x14ac:dyDescent="0.35">
      <c r="A1" s="27" t="s">
        <v>414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35">
      <c r="A2" s="27" t="s">
        <v>42</v>
      </c>
      <c r="B2" s="30" t="s">
        <v>219</v>
      </c>
      <c r="C2" s="30"/>
      <c r="D2" s="30"/>
      <c r="E2" s="30"/>
      <c r="F2" s="30"/>
      <c r="G2" s="30" t="s">
        <v>218</v>
      </c>
      <c r="H2" s="30"/>
      <c r="I2" s="30"/>
      <c r="J2" s="30"/>
      <c r="K2" s="30"/>
    </row>
    <row r="3" spans="1:11" ht="29" x14ac:dyDescent="0.35">
      <c r="A3" s="27"/>
      <c r="B3" s="11" t="s">
        <v>217</v>
      </c>
      <c r="C3" s="11" t="s">
        <v>216</v>
      </c>
      <c r="D3" s="11" t="s">
        <v>215</v>
      </c>
      <c r="E3" s="11" t="s">
        <v>214</v>
      </c>
      <c r="F3" s="19" t="s">
        <v>221</v>
      </c>
      <c r="G3" s="11" t="s">
        <v>220</v>
      </c>
      <c r="H3" s="11" t="s">
        <v>216</v>
      </c>
      <c r="I3" s="11" t="s">
        <v>215</v>
      </c>
      <c r="J3" s="6" t="s">
        <v>222</v>
      </c>
      <c r="K3" s="7" t="s">
        <v>38</v>
      </c>
    </row>
    <row r="4" spans="1:11" x14ac:dyDescent="0.35">
      <c r="A4" t="s">
        <v>45</v>
      </c>
      <c r="B4" s="10">
        <v>3</v>
      </c>
      <c r="C4" s="10">
        <v>0</v>
      </c>
      <c r="D4" s="10">
        <v>2.2000000000000002</v>
      </c>
      <c r="E4" s="10">
        <v>0</v>
      </c>
      <c r="F4" s="10">
        <v>5.2</v>
      </c>
      <c r="G4" s="10">
        <v>0</v>
      </c>
      <c r="H4" s="10">
        <v>4</v>
      </c>
      <c r="I4" s="10">
        <v>5.93</v>
      </c>
      <c r="J4" s="10">
        <v>0</v>
      </c>
      <c r="K4" s="10">
        <v>9.93</v>
      </c>
    </row>
    <row r="5" spans="1:11" x14ac:dyDescent="0.35">
      <c r="A5" t="s">
        <v>46</v>
      </c>
      <c r="B5" s="10">
        <v>1.84</v>
      </c>
      <c r="C5" s="10">
        <v>0</v>
      </c>
      <c r="D5" s="10">
        <v>4.5</v>
      </c>
      <c r="E5" s="10">
        <v>0</v>
      </c>
      <c r="F5" s="10">
        <v>6.34</v>
      </c>
      <c r="G5" s="10">
        <v>4.0999999999999996</v>
      </c>
      <c r="H5" s="10">
        <v>3.94</v>
      </c>
      <c r="I5" s="10">
        <v>0</v>
      </c>
      <c r="J5" s="10">
        <v>0</v>
      </c>
      <c r="K5" s="10">
        <v>8.0399999999999991</v>
      </c>
    </row>
    <row r="6" spans="1:11" x14ac:dyDescent="0.35">
      <c r="A6" t="s">
        <v>47</v>
      </c>
      <c r="B6" s="10">
        <v>4</v>
      </c>
      <c r="C6" s="10">
        <v>4</v>
      </c>
      <c r="D6" s="10">
        <v>0</v>
      </c>
      <c r="E6" s="10">
        <v>0</v>
      </c>
      <c r="F6" s="10">
        <v>8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x14ac:dyDescent="0.35">
      <c r="A7" t="s">
        <v>48</v>
      </c>
      <c r="B7" s="10">
        <v>0</v>
      </c>
      <c r="C7" s="10">
        <v>0</v>
      </c>
      <c r="D7" s="10">
        <v>0.36</v>
      </c>
      <c r="E7" s="10">
        <v>0</v>
      </c>
      <c r="F7" s="10">
        <v>0.36</v>
      </c>
      <c r="G7" s="10">
        <v>0</v>
      </c>
      <c r="H7" s="10">
        <v>16</v>
      </c>
      <c r="I7" s="10">
        <v>0.4</v>
      </c>
      <c r="J7" s="10">
        <v>0</v>
      </c>
      <c r="K7" s="10">
        <v>16.399999999999999</v>
      </c>
    </row>
    <row r="8" spans="1:11" x14ac:dyDescent="0.35">
      <c r="A8" t="s">
        <v>85</v>
      </c>
      <c r="B8" s="10">
        <v>1</v>
      </c>
      <c r="C8" s="10">
        <v>0</v>
      </c>
      <c r="D8" s="10">
        <v>0</v>
      </c>
      <c r="E8" s="10">
        <v>0</v>
      </c>
      <c r="F8" s="10">
        <v>1</v>
      </c>
      <c r="G8" s="10">
        <v>3</v>
      </c>
      <c r="H8" s="10">
        <v>2.6</v>
      </c>
      <c r="I8" s="10">
        <v>1.06</v>
      </c>
      <c r="J8" s="10">
        <v>0</v>
      </c>
      <c r="K8" s="10">
        <v>6.66</v>
      </c>
    </row>
    <row r="9" spans="1:11" x14ac:dyDescent="0.35">
      <c r="A9" t="s">
        <v>50</v>
      </c>
      <c r="B9" s="10">
        <v>9.8000000000000007</v>
      </c>
      <c r="C9" s="10">
        <v>4.3</v>
      </c>
      <c r="D9" s="10">
        <v>1</v>
      </c>
      <c r="E9" s="10">
        <v>0</v>
      </c>
      <c r="F9" s="10">
        <v>15.1</v>
      </c>
      <c r="G9" s="10">
        <v>16.87</v>
      </c>
      <c r="H9" s="10">
        <v>24</v>
      </c>
      <c r="I9" s="10">
        <v>0</v>
      </c>
      <c r="J9" s="10">
        <v>0</v>
      </c>
      <c r="K9" s="10">
        <v>40.869999999999997</v>
      </c>
    </row>
    <row r="10" spans="1:11" x14ac:dyDescent="0.35">
      <c r="A10" t="s">
        <v>51</v>
      </c>
      <c r="B10" s="10">
        <v>0</v>
      </c>
      <c r="C10" s="10">
        <v>5.0999999999999996</v>
      </c>
      <c r="D10" s="10">
        <v>5.5</v>
      </c>
      <c r="E10" s="10">
        <v>0</v>
      </c>
      <c r="F10" s="10">
        <v>10.6</v>
      </c>
      <c r="G10" s="10">
        <v>4.45</v>
      </c>
      <c r="H10" s="10">
        <v>12.32</v>
      </c>
      <c r="I10" s="10">
        <v>0</v>
      </c>
      <c r="J10" s="10">
        <v>0</v>
      </c>
      <c r="K10" s="10">
        <v>16.77</v>
      </c>
    </row>
    <row r="11" spans="1:11" x14ac:dyDescent="0.35">
      <c r="A11" t="s">
        <v>70</v>
      </c>
      <c r="B11" s="10">
        <v>3</v>
      </c>
      <c r="C11" s="10">
        <v>4.5</v>
      </c>
      <c r="D11" s="10">
        <v>37.79</v>
      </c>
      <c r="E11" s="10">
        <v>0</v>
      </c>
      <c r="F11" s="10">
        <v>45.29</v>
      </c>
      <c r="G11" s="10">
        <v>15.5</v>
      </c>
      <c r="H11" s="10">
        <v>19.88</v>
      </c>
      <c r="I11" s="10">
        <v>16.3</v>
      </c>
      <c r="J11" s="10">
        <v>3</v>
      </c>
      <c r="K11" s="10">
        <v>54.68</v>
      </c>
    </row>
    <row r="12" spans="1:11" x14ac:dyDescent="0.35">
      <c r="A12" t="s">
        <v>53</v>
      </c>
      <c r="B12" s="10">
        <v>0</v>
      </c>
      <c r="C12" s="10">
        <v>1.5</v>
      </c>
      <c r="D12" s="10">
        <v>0</v>
      </c>
      <c r="E12" s="10">
        <v>0</v>
      </c>
      <c r="F12" s="10">
        <v>1.5</v>
      </c>
      <c r="G12" s="10">
        <v>0</v>
      </c>
      <c r="H12" s="10">
        <v>7</v>
      </c>
      <c r="I12" s="10">
        <v>0</v>
      </c>
      <c r="J12" s="10">
        <v>0</v>
      </c>
      <c r="K12" s="10">
        <v>7</v>
      </c>
    </row>
    <row r="13" spans="1:11" x14ac:dyDescent="0.35">
      <c r="A13" t="s">
        <v>74</v>
      </c>
      <c r="B13" s="10">
        <v>0</v>
      </c>
      <c r="C13" s="10">
        <v>0</v>
      </c>
      <c r="D13" s="10">
        <v>3</v>
      </c>
      <c r="E13" s="10">
        <v>3</v>
      </c>
      <c r="F13" s="10">
        <v>6</v>
      </c>
      <c r="G13" s="10">
        <v>35.75</v>
      </c>
      <c r="H13" s="10">
        <v>34.590000000000003</v>
      </c>
      <c r="I13" s="10">
        <v>11</v>
      </c>
      <c r="J13" s="10">
        <v>0</v>
      </c>
      <c r="K13" s="10">
        <v>81.34</v>
      </c>
    </row>
    <row r="14" spans="1:11" x14ac:dyDescent="0.35">
      <c r="A14" t="s">
        <v>54</v>
      </c>
      <c r="B14" s="10">
        <v>0</v>
      </c>
      <c r="C14" s="10">
        <v>0</v>
      </c>
      <c r="D14" s="10">
        <v>0</v>
      </c>
      <c r="E14" s="10">
        <v>7</v>
      </c>
      <c r="F14" s="10">
        <v>7</v>
      </c>
      <c r="G14" s="10">
        <v>18.010000000000002</v>
      </c>
      <c r="H14" s="10">
        <v>4.71</v>
      </c>
      <c r="I14" s="10">
        <v>0</v>
      </c>
      <c r="J14" s="10">
        <v>10.220000000000001</v>
      </c>
      <c r="K14" s="10">
        <v>32.94</v>
      </c>
    </row>
    <row r="15" spans="1:11" x14ac:dyDescent="0.35">
      <c r="A15" t="s">
        <v>55</v>
      </c>
      <c r="B15" s="10">
        <v>4.7</v>
      </c>
      <c r="C15" s="10">
        <v>10</v>
      </c>
      <c r="D15" s="10">
        <v>5.72</v>
      </c>
      <c r="E15" s="10"/>
      <c r="F15" s="10">
        <v>20.420000000000002</v>
      </c>
      <c r="G15" s="10">
        <v>11</v>
      </c>
      <c r="H15" s="10">
        <v>10</v>
      </c>
      <c r="I15" s="10">
        <v>0</v>
      </c>
      <c r="J15" s="10">
        <v>0</v>
      </c>
      <c r="K15" s="10">
        <v>21</v>
      </c>
    </row>
    <row r="16" spans="1:11" x14ac:dyDescent="0.35">
      <c r="A16" t="s">
        <v>56</v>
      </c>
      <c r="B16" s="10">
        <v>13.7</v>
      </c>
      <c r="C16" s="10">
        <v>9</v>
      </c>
      <c r="D16" s="10">
        <v>3</v>
      </c>
      <c r="E16" s="10">
        <v>0</v>
      </c>
      <c r="F16" s="10">
        <v>25.7</v>
      </c>
      <c r="G16" s="10">
        <v>18.5</v>
      </c>
      <c r="H16" s="10">
        <v>19.5</v>
      </c>
      <c r="I16" s="10">
        <v>8</v>
      </c>
      <c r="J16" s="10">
        <v>0</v>
      </c>
      <c r="K16" s="10">
        <v>46</v>
      </c>
    </row>
    <row r="17" spans="1:11" x14ac:dyDescent="0.35">
      <c r="A17" t="s">
        <v>75</v>
      </c>
      <c r="B17" s="10">
        <v>0</v>
      </c>
      <c r="C17" s="10">
        <v>3</v>
      </c>
      <c r="D17" s="10">
        <v>0</v>
      </c>
      <c r="E17" s="10">
        <v>0</v>
      </c>
      <c r="F17" s="10">
        <v>3</v>
      </c>
      <c r="G17" s="10">
        <v>4</v>
      </c>
      <c r="H17" s="10">
        <v>7</v>
      </c>
      <c r="I17" s="10">
        <v>0</v>
      </c>
      <c r="J17" s="10">
        <v>0</v>
      </c>
      <c r="K17" s="10">
        <v>11</v>
      </c>
    </row>
    <row r="18" spans="1:11" x14ac:dyDescent="0.35">
      <c r="A18" t="s">
        <v>57</v>
      </c>
      <c r="B18" s="10">
        <v>0</v>
      </c>
      <c r="C18" s="10">
        <v>14.5</v>
      </c>
      <c r="D18" s="10">
        <v>0</v>
      </c>
      <c r="E18" s="10">
        <v>0</v>
      </c>
      <c r="F18" s="10">
        <v>14.5</v>
      </c>
      <c r="G18" s="10">
        <v>1.5</v>
      </c>
      <c r="H18" s="10">
        <v>2.6</v>
      </c>
      <c r="I18" s="10">
        <v>0</v>
      </c>
      <c r="J18" s="10">
        <v>0</v>
      </c>
      <c r="K18" s="10">
        <v>4.0999999999999996</v>
      </c>
    </row>
    <row r="19" spans="1:11" x14ac:dyDescent="0.35">
      <c r="A19" t="s">
        <v>76</v>
      </c>
      <c r="B19" s="10">
        <v>5.04</v>
      </c>
      <c r="C19" s="10">
        <v>1</v>
      </c>
      <c r="D19" s="10">
        <v>0.6</v>
      </c>
      <c r="E19" s="10">
        <v>0</v>
      </c>
      <c r="F19" s="10">
        <v>6.64</v>
      </c>
      <c r="G19" s="10">
        <v>5.3</v>
      </c>
      <c r="H19" s="10">
        <v>13.5</v>
      </c>
      <c r="I19" s="10">
        <v>3.4</v>
      </c>
      <c r="J19" s="10">
        <v>13.9</v>
      </c>
      <c r="K19" s="10">
        <v>36.1</v>
      </c>
    </row>
    <row r="20" spans="1:11" x14ac:dyDescent="0.35">
      <c r="A20" t="s">
        <v>59</v>
      </c>
      <c r="B20" s="10">
        <v>0</v>
      </c>
      <c r="C20" s="10">
        <v>12.5</v>
      </c>
      <c r="D20" s="10">
        <v>29.5</v>
      </c>
      <c r="E20" s="10">
        <v>0</v>
      </c>
      <c r="F20" s="10">
        <v>42</v>
      </c>
      <c r="G20" s="10">
        <v>12</v>
      </c>
      <c r="H20" s="10">
        <v>12</v>
      </c>
      <c r="I20" s="10">
        <v>4</v>
      </c>
      <c r="J20" s="10">
        <v>12.1</v>
      </c>
      <c r="K20" s="10">
        <v>40.1</v>
      </c>
    </row>
    <row r="21" spans="1:11" x14ac:dyDescent="0.35">
      <c r="A21" t="s">
        <v>77</v>
      </c>
      <c r="B21" s="10">
        <v>0</v>
      </c>
      <c r="C21" s="10">
        <v>0</v>
      </c>
      <c r="D21" s="10">
        <v>7.4</v>
      </c>
      <c r="E21" s="10">
        <v>17</v>
      </c>
      <c r="F21" s="10">
        <v>24.4</v>
      </c>
      <c r="G21" s="10">
        <v>3.75</v>
      </c>
      <c r="H21" s="10">
        <v>12.88</v>
      </c>
      <c r="I21" s="10">
        <v>14.2</v>
      </c>
      <c r="J21" s="10">
        <v>35</v>
      </c>
      <c r="K21" s="10">
        <v>65.83</v>
      </c>
    </row>
    <row r="22" spans="1:11" x14ac:dyDescent="0.35">
      <c r="A22" t="s">
        <v>61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33</v>
      </c>
      <c r="H22" s="10">
        <v>15.05</v>
      </c>
      <c r="I22" s="10">
        <v>0</v>
      </c>
      <c r="J22" s="10">
        <v>2.5</v>
      </c>
      <c r="K22" s="10">
        <v>50.55</v>
      </c>
    </row>
    <row r="23" spans="1:11" x14ac:dyDescent="0.35">
      <c r="A23" t="s">
        <v>78</v>
      </c>
      <c r="B23" s="10">
        <v>0</v>
      </c>
      <c r="C23" s="10">
        <v>3</v>
      </c>
      <c r="D23" s="10">
        <v>0</v>
      </c>
      <c r="E23" s="10">
        <v>0.7</v>
      </c>
      <c r="F23" s="10">
        <v>3.7</v>
      </c>
      <c r="G23" s="10">
        <v>7</v>
      </c>
      <c r="H23" s="10">
        <v>12.8</v>
      </c>
      <c r="I23" s="10">
        <v>0</v>
      </c>
      <c r="J23" s="10">
        <v>0</v>
      </c>
      <c r="K23" s="10">
        <v>19.8</v>
      </c>
    </row>
    <row r="24" spans="1:11" x14ac:dyDescent="0.35">
      <c r="A24" t="s">
        <v>63</v>
      </c>
      <c r="B24" s="10">
        <v>46.08</v>
      </c>
      <c r="C24" s="10">
        <v>72.400000000000006</v>
      </c>
      <c r="D24" s="10">
        <v>100.57</v>
      </c>
      <c r="E24" s="10">
        <v>27.7</v>
      </c>
      <c r="F24" s="10">
        <v>246.75</v>
      </c>
      <c r="G24" s="10">
        <v>193.73</v>
      </c>
      <c r="H24" s="10">
        <v>234.37</v>
      </c>
      <c r="I24" s="10">
        <v>64.25</v>
      </c>
      <c r="J24" s="10">
        <v>76.7</v>
      </c>
      <c r="K24" s="10">
        <v>569.04999999999995</v>
      </c>
    </row>
  </sheetData>
  <mergeCells count="4">
    <mergeCell ref="B2:F2"/>
    <mergeCell ref="G2:K2"/>
    <mergeCell ref="A2:A3"/>
    <mergeCell ref="A1:K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3" sqref="G3"/>
    </sheetView>
  </sheetViews>
  <sheetFormatPr defaultRowHeight="14.5" x14ac:dyDescent="0.35"/>
  <cols>
    <col min="1" max="1" width="17.36328125" customWidth="1"/>
  </cols>
  <sheetData>
    <row r="1" spans="1:8" s="24" customFormat="1" x14ac:dyDescent="0.35">
      <c r="A1" s="27" t="s">
        <v>415</v>
      </c>
      <c r="B1" s="27"/>
      <c r="C1" s="27"/>
      <c r="D1" s="27"/>
      <c r="E1" s="27"/>
      <c r="F1" s="27"/>
      <c r="G1" s="27"/>
    </row>
    <row r="2" spans="1:8" x14ac:dyDescent="0.35">
      <c r="A2" s="32" t="s">
        <v>42</v>
      </c>
      <c r="B2" s="36" t="s">
        <v>229</v>
      </c>
      <c r="C2" s="32" t="s">
        <v>230</v>
      </c>
      <c r="D2" s="32"/>
      <c r="E2" s="32"/>
      <c r="F2" s="32"/>
      <c r="G2" s="32"/>
      <c r="H2" s="23"/>
    </row>
    <row r="3" spans="1:8" ht="29" x14ac:dyDescent="0.35">
      <c r="A3" s="32"/>
      <c r="B3" s="32"/>
      <c r="C3" s="23" t="s">
        <v>223</v>
      </c>
      <c r="D3" s="23" t="s">
        <v>224</v>
      </c>
      <c r="E3" s="23" t="s">
        <v>225</v>
      </c>
      <c r="F3" s="23" t="s">
        <v>226</v>
      </c>
      <c r="G3" s="21" t="s">
        <v>231</v>
      </c>
      <c r="H3" s="23" t="s">
        <v>38</v>
      </c>
    </row>
    <row r="4" spans="1:8" x14ac:dyDescent="0.35">
      <c r="A4" t="s">
        <v>59</v>
      </c>
      <c r="B4" s="10">
        <v>34</v>
      </c>
      <c r="C4" s="10">
        <v>0</v>
      </c>
      <c r="D4" s="10">
        <v>0</v>
      </c>
      <c r="E4" s="10">
        <v>7.5</v>
      </c>
      <c r="F4" s="10">
        <v>21.75</v>
      </c>
      <c r="G4" s="10">
        <v>0</v>
      </c>
      <c r="H4" s="10">
        <v>63.25</v>
      </c>
    </row>
    <row r="5" spans="1:8" x14ac:dyDescent="0.35">
      <c r="A5" t="s">
        <v>142</v>
      </c>
      <c r="B5" s="10">
        <v>8</v>
      </c>
      <c r="C5" s="10">
        <v>0</v>
      </c>
      <c r="D5" s="10">
        <v>0</v>
      </c>
      <c r="E5" s="10">
        <v>0</v>
      </c>
      <c r="F5" s="10">
        <v>1.5</v>
      </c>
      <c r="G5" s="10">
        <v>3</v>
      </c>
      <c r="H5" s="10">
        <v>12.5</v>
      </c>
    </row>
    <row r="6" spans="1:8" x14ac:dyDescent="0.35">
      <c r="A6" t="s">
        <v>70</v>
      </c>
      <c r="B6" s="10">
        <v>9.8000000000000007</v>
      </c>
      <c r="C6" s="10">
        <v>0</v>
      </c>
      <c r="D6" s="10">
        <v>0</v>
      </c>
      <c r="E6" s="10">
        <v>0.5</v>
      </c>
      <c r="F6" s="10">
        <v>3.3</v>
      </c>
      <c r="G6" s="10">
        <v>0</v>
      </c>
      <c r="H6" s="10">
        <v>13.6</v>
      </c>
    </row>
    <row r="7" spans="1:8" x14ac:dyDescent="0.35">
      <c r="A7" t="s">
        <v>227</v>
      </c>
      <c r="B7" s="10">
        <v>34.64</v>
      </c>
      <c r="C7" s="10">
        <v>0</v>
      </c>
      <c r="D7" s="10">
        <v>0</v>
      </c>
      <c r="E7" s="10">
        <v>0</v>
      </c>
      <c r="F7" s="10">
        <v>4.87</v>
      </c>
      <c r="G7" s="10">
        <v>14.1</v>
      </c>
      <c r="H7" s="10">
        <v>53.61</v>
      </c>
    </row>
    <row r="8" spans="1:8" x14ac:dyDescent="0.35">
      <c r="A8" t="s">
        <v>57</v>
      </c>
      <c r="B8" s="10">
        <v>37.299999999999997</v>
      </c>
      <c r="C8" s="10">
        <v>0</v>
      </c>
      <c r="D8" s="10">
        <v>0</v>
      </c>
      <c r="E8" s="10">
        <v>0</v>
      </c>
      <c r="F8" s="10">
        <v>4</v>
      </c>
      <c r="G8" s="10">
        <v>0</v>
      </c>
      <c r="H8" s="10">
        <v>41.3</v>
      </c>
    </row>
    <row r="9" spans="1:8" x14ac:dyDescent="0.35">
      <c r="A9" t="s">
        <v>47</v>
      </c>
      <c r="B9" s="10">
        <v>19</v>
      </c>
      <c r="C9" s="10">
        <v>0</v>
      </c>
      <c r="D9" s="10">
        <v>0</v>
      </c>
      <c r="E9" s="10">
        <v>0</v>
      </c>
      <c r="F9" s="10">
        <v>0</v>
      </c>
      <c r="G9" s="10">
        <v>6.3</v>
      </c>
      <c r="H9" s="10">
        <v>25.3</v>
      </c>
    </row>
    <row r="10" spans="1:8" x14ac:dyDescent="0.35">
      <c r="A10" t="s">
        <v>50</v>
      </c>
      <c r="B10" s="10">
        <v>35</v>
      </c>
      <c r="C10" s="10">
        <v>0</v>
      </c>
      <c r="D10" s="10">
        <v>0</v>
      </c>
      <c r="E10" s="10">
        <v>2</v>
      </c>
      <c r="F10" s="10">
        <v>8</v>
      </c>
      <c r="G10" s="10">
        <v>2</v>
      </c>
      <c r="H10" s="10">
        <v>47</v>
      </c>
    </row>
    <row r="11" spans="1:8" x14ac:dyDescent="0.35">
      <c r="A11" t="s">
        <v>228</v>
      </c>
      <c r="B11" s="10">
        <v>17</v>
      </c>
      <c r="C11" s="10">
        <v>0</v>
      </c>
      <c r="D11" s="10">
        <v>0</v>
      </c>
      <c r="E11" s="10">
        <v>0</v>
      </c>
      <c r="F11" s="10">
        <v>0</v>
      </c>
      <c r="G11" s="10">
        <v>3</v>
      </c>
      <c r="H11" s="10">
        <v>20</v>
      </c>
    </row>
    <row r="12" spans="1:8" x14ac:dyDescent="0.35">
      <c r="A12" t="s">
        <v>61</v>
      </c>
      <c r="B12" s="10">
        <v>19</v>
      </c>
      <c r="C12" s="10">
        <v>0</v>
      </c>
      <c r="D12" s="10">
        <v>0</v>
      </c>
      <c r="E12" s="10">
        <v>0</v>
      </c>
      <c r="F12" s="10">
        <v>0</v>
      </c>
      <c r="G12" s="10">
        <v>1.1299999999999999</v>
      </c>
      <c r="H12" s="10">
        <v>20.13</v>
      </c>
    </row>
    <row r="13" spans="1:8" x14ac:dyDescent="0.35">
      <c r="A13" t="s">
        <v>76</v>
      </c>
      <c r="B13" s="10">
        <v>21</v>
      </c>
      <c r="C13" s="10">
        <v>0</v>
      </c>
      <c r="D13" s="10">
        <v>0</v>
      </c>
      <c r="E13" s="10">
        <v>0</v>
      </c>
      <c r="F13" s="10">
        <v>0</v>
      </c>
      <c r="G13" s="10">
        <v>2.5</v>
      </c>
      <c r="H13" s="10">
        <v>23.5</v>
      </c>
    </row>
    <row r="14" spans="1:8" x14ac:dyDescent="0.35">
      <c r="A14" t="s">
        <v>78</v>
      </c>
      <c r="B14" s="10">
        <v>2.5</v>
      </c>
      <c r="C14" s="10">
        <v>0</v>
      </c>
      <c r="D14" s="10">
        <v>0</v>
      </c>
      <c r="E14" s="10">
        <v>0</v>
      </c>
      <c r="F14" s="10">
        <v>0</v>
      </c>
      <c r="G14" s="10">
        <v>6</v>
      </c>
      <c r="H14" s="10">
        <v>8.5</v>
      </c>
    </row>
    <row r="15" spans="1:8" x14ac:dyDescent="0.35">
      <c r="A15" t="s">
        <v>77</v>
      </c>
      <c r="B15" s="10">
        <v>28</v>
      </c>
      <c r="C15" s="10">
        <v>0</v>
      </c>
      <c r="D15" s="10">
        <v>0</v>
      </c>
      <c r="E15" s="10">
        <v>0</v>
      </c>
      <c r="F15" s="10">
        <v>0</v>
      </c>
      <c r="G15" s="10">
        <v>19.2</v>
      </c>
      <c r="H15" s="10">
        <v>47.2</v>
      </c>
    </row>
    <row r="16" spans="1:8" x14ac:dyDescent="0.35">
      <c r="A16" t="s">
        <v>74</v>
      </c>
      <c r="B16" s="10">
        <v>17.59</v>
      </c>
      <c r="C16" s="10">
        <v>0</v>
      </c>
      <c r="D16" s="10">
        <v>0</v>
      </c>
      <c r="E16" s="10">
        <v>0</v>
      </c>
      <c r="F16" s="10">
        <v>5</v>
      </c>
      <c r="G16" s="10">
        <v>14.4</v>
      </c>
      <c r="H16" s="10">
        <v>36.99</v>
      </c>
    </row>
    <row r="17" spans="1:8" x14ac:dyDescent="0.35">
      <c r="A17" t="s">
        <v>53</v>
      </c>
      <c r="B17" s="10">
        <v>15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15</v>
      </c>
    </row>
    <row r="18" spans="1:8" x14ac:dyDescent="0.35">
      <c r="A18" t="s">
        <v>54</v>
      </c>
      <c r="B18" s="10">
        <v>11.8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11.8</v>
      </c>
    </row>
    <row r="19" spans="1:8" x14ac:dyDescent="0.35">
      <c r="A19" s="7" t="s">
        <v>38</v>
      </c>
      <c r="B19" s="25">
        <v>309.63</v>
      </c>
      <c r="C19" s="25">
        <v>0</v>
      </c>
      <c r="D19" s="25">
        <v>0</v>
      </c>
      <c r="E19" s="25">
        <v>10</v>
      </c>
      <c r="F19" s="25">
        <v>48.42</v>
      </c>
      <c r="G19" s="25">
        <v>71.63</v>
      </c>
      <c r="H19" s="25">
        <v>439.68</v>
      </c>
    </row>
  </sheetData>
  <mergeCells count="4">
    <mergeCell ref="A2:A3"/>
    <mergeCell ref="B2:B3"/>
    <mergeCell ref="C2:G2"/>
    <mergeCell ref="A1:G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12" sqref="A12"/>
    </sheetView>
  </sheetViews>
  <sheetFormatPr defaultRowHeight="14.5" x14ac:dyDescent="0.35"/>
  <cols>
    <col min="1" max="1" width="26.26953125" customWidth="1"/>
    <col min="2" max="2" width="13.1796875" customWidth="1"/>
    <col min="3" max="3" width="13" customWidth="1"/>
    <col min="4" max="4" width="13.08984375" customWidth="1"/>
  </cols>
  <sheetData>
    <row r="1" spans="1:4" x14ac:dyDescent="0.35">
      <c r="A1" s="27" t="s">
        <v>232</v>
      </c>
      <c r="B1" s="27"/>
      <c r="C1" s="27"/>
      <c r="D1" s="27"/>
    </row>
    <row r="2" spans="1:4" x14ac:dyDescent="0.35">
      <c r="A2" s="37" t="s">
        <v>42</v>
      </c>
      <c r="B2" s="7" t="s">
        <v>233</v>
      </c>
      <c r="C2" s="7" t="s">
        <v>233</v>
      </c>
      <c r="D2" s="7" t="s">
        <v>233</v>
      </c>
    </row>
    <row r="3" spans="1:4" x14ac:dyDescent="0.35">
      <c r="A3" s="37"/>
      <c r="B3" s="7" t="s">
        <v>234</v>
      </c>
      <c r="C3" s="7" t="s">
        <v>235</v>
      </c>
      <c r="D3" s="7" t="s">
        <v>236</v>
      </c>
    </row>
    <row r="4" spans="1:4" x14ac:dyDescent="0.35">
      <c r="A4" t="s">
        <v>57</v>
      </c>
      <c r="B4" s="10">
        <v>7.85</v>
      </c>
      <c r="C4" s="10">
        <v>2.95</v>
      </c>
      <c r="D4" s="10">
        <v>4.9000000000000004</v>
      </c>
    </row>
    <row r="5" spans="1:4" x14ac:dyDescent="0.35">
      <c r="A5" t="s">
        <v>48</v>
      </c>
      <c r="B5" s="10">
        <v>1.86</v>
      </c>
      <c r="C5" s="10">
        <v>0.25</v>
      </c>
      <c r="D5" s="10">
        <v>1.61</v>
      </c>
    </row>
    <row r="6" spans="1:4" x14ac:dyDescent="0.35">
      <c r="A6" t="s">
        <v>74</v>
      </c>
      <c r="B6" s="10">
        <v>2.94</v>
      </c>
      <c r="C6" s="10">
        <v>0.14000000000000001</v>
      </c>
      <c r="D6" s="10">
        <v>2.8</v>
      </c>
    </row>
    <row r="7" spans="1:4" x14ac:dyDescent="0.35">
      <c r="A7" t="s">
        <v>70</v>
      </c>
      <c r="B7" s="10">
        <v>2.76</v>
      </c>
      <c r="C7" s="10">
        <v>1.33</v>
      </c>
      <c r="D7" s="10">
        <v>1.48</v>
      </c>
    </row>
    <row r="8" spans="1:4" x14ac:dyDescent="0.35">
      <c r="A8" t="s">
        <v>61</v>
      </c>
      <c r="B8" s="10">
        <v>4.7699999999999996</v>
      </c>
      <c r="C8" s="10">
        <v>1.84</v>
      </c>
      <c r="D8" s="10">
        <v>2.93</v>
      </c>
    </row>
    <row r="9" spans="1:4" x14ac:dyDescent="0.35">
      <c r="A9" t="s">
        <v>228</v>
      </c>
      <c r="B9" s="10">
        <v>1.5</v>
      </c>
      <c r="C9" s="10">
        <v>1.5</v>
      </c>
      <c r="D9" s="10">
        <v>0</v>
      </c>
    </row>
    <row r="10" spans="1:4" x14ac:dyDescent="0.35">
      <c r="A10" t="s">
        <v>53</v>
      </c>
      <c r="B10" s="10">
        <v>4.8</v>
      </c>
      <c r="C10" s="10">
        <v>4.8</v>
      </c>
      <c r="D10" s="10">
        <v>0</v>
      </c>
    </row>
    <row r="11" spans="1:4" x14ac:dyDescent="0.35">
      <c r="A11" t="s">
        <v>76</v>
      </c>
      <c r="B11" s="10">
        <v>0.24</v>
      </c>
      <c r="C11" s="10">
        <v>0.24</v>
      </c>
      <c r="D11" s="10">
        <v>0</v>
      </c>
    </row>
    <row r="12" spans="1:4" x14ac:dyDescent="0.35">
      <c r="A12" s="7" t="s">
        <v>38</v>
      </c>
      <c r="B12" s="10">
        <f>SUM(B4:B11)</f>
        <v>26.72</v>
      </c>
      <c r="C12" s="10">
        <f>SUM(C4:C11)</f>
        <v>13.049999999999999</v>
      </c>
      <c r="D12" s="10">
        <f>SUM(D4:D11)</f>
        <v>13.72</v>
      </c>
    </row>
  </sheetData>
  <mergeCells count="2">
    <mergeCell ref="A1:D1"/>
    <mergeCell ref="A2:A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H8" sqref="H8"/>
    </sheetView>
  </sheetViews>
  <sheetFormatPr defaultRowHeight="14.5" x14ac:dyDescent="0.35"/>
  <cols>
    <col min="8" max="8" width="8.81640625" customWidth="1"/>
  </cols>
  <sheetData>
    <row r="1" spans="1:9" x14ac:dyDescent="0.35">
      <c r="A1" s="30" t="s">
        <v>237</v>
      </c>
      <c r="B1" s="30"/>
      <c r="C1" s="30"/>
      <c r="D1" s="30"/>
      <c r="E1" s="30"/>
      <c r="F1" s="30"/>
      <c r="G1" s="30"/>
      <c r="H1" s="30"/>
      <c r="I1" s="30"/>
    </row>
    <row r="2" spans="1:9" x14ac:dyDescent="0.35">
      <c r="G2" s="34" t="s">
        <v>416</v>
      </c>
      <c r="H2" s="34"/>
    </row>
    <row r="3" spans="1:9" ht="43.5" x14ac:dyDescent="0.35">
      <c r="A3" s="11" t="s">
        <v>238</v>
      </c>
      <c r="B3" s="11" t="s">
        <v>239</v>
      </c>
      <c r="C3" s="11" t="s">
        <v>240</v>
      </c>
      <c r="D3" s="11" t="s">
        <v>241</v>
      </c>
      <c r="E3" s="11" t="s">
        <v>242</v>
      </c>
      <c r="F3" s="11" t="s">
        <v>243</v>
      </c>
      <c r="G3" s="12" t="s">
        <v>244</v>
      </c>
      <c r="H3" s="11" t="s">
        <v>38</v>
      </c>
    </row>
    <row r="4" spans="1:9" x14ac:dyDescent="0.35">
      <c r="A4" t="s">
        <v>220</v>
      </c>
      <c r="B4" s="13">
        <v>13074.3</v>
      </c>
      <c r="C4" s="13">
        <v>2888.3</v>
      </c>
      <c r="D4" s="13">
        <v>874</v>
      </c>
      <c r="E4" s="13">
        <v>9</v>
      </c>
      <c r="F4" s="13">
        <v>64.7</v>
      </c>
      <c r="G4" s="13">
        <v>10052.4</v>
      </c>
      <c r="H4" s="13">
        <f>SUM(B4:G4)</f>
        <v>26962.699999999997</v>
      </c>
    </row>
    <row r="5" spans="1:9" x14ac:dyDescent="0.35">
      <c r="A5" t="s">
        <v>245</v>
      </c>
      <c r="B5" s="13">
        <v>2600</v>
      </c>
      <c r="C5" s="13">
        <v>2460</v>
      </c>
      <c r="D5" s="13">
        <v>850</v>
      </c>
      <c r="E5" s="13">
        <v>50</v>
      </c>
      <c r="F5" s="13">
        <v>10</v>
      </c>
      <c r="G5" s="13">
        <v>10505</v>
      </c>
      <c r="H5" s="13">
        <f t="shared" ref="H5:H8" si="0">SUM(B5:G5)</f>
        <v>16475</v>
      </c>
    </row>
    <row r="6" spans="1:9" x14ac:dyDescent="0.35">
      <c r="A6" t="s">
        <v>246</v>
      </c>
      <c r="B6" s="13">
        <v>3036</v>
      </c>
      <c r="C6" s="13">
        <v>2410</v>
      </c>
      <c r="D6" s="13">
        <v>1020</v>
      </c>
      <c r="E6" s="13">
        <v>20</v>
      </c>
      <c r="F6" s="13">
        <v>3802</v>
      </c>
      <c r="G6" s="13">
        <v>10732</v>
      </c>
      <c r="H6" s="13">
        <f t="shared" si="0"/>
        <v>21020</v>
      </c>
    </row>
    <row r="7" spans="1:9" x14ac:dyDescent="0.35">
      <c r="A7" t="s">
        <v>214</v>
      </c>
      <c r="B7" s="13">
        <v>4126</v>
      </c>
      <c r="C7" s="13">
        <v>4101</v>
      </c>
      <c r="D7" s="13">
        <v>1853</v>
      </c>
      <c r="E7" s="13">
        <v>10</v>
      </c>
      <c r="F7" s="13">
        <v>48</v>
      </c>
      <c r="G7" s="13">
        <v>10053</v>
      </c>
      <c r="H7" s="13">
        <f t="shared" si="0"/>
        <v>20191</v>
      </c>
    </row>
    <row r="8" spans="1:9" x14ac:dyDescent="0.35">
      <c r="A8" t="s">
        <v>247</v>
      </c>
      <c r="B8" s="13">
        <v>4212</v>
      </c>
      <c r="C8" s="13">
        <v>2247</v>
      </c>
      <c r="D8" s="13">
        <v>1085</v>
      </c>
      <c r="E8" s="13">
        <v>8</v>
      </c>
      <c r="F8" s="13">
        <v>35</v>
      </c>
      <c r="G8" s="13">
        <v>24120</v>
      </c>
      <c r="H8" s="13">
        <f t="shared" si="0"/>
        <v>31707</v>
      </c>
    </row>
  </sheetData>
  <mergeCells count="2">
    <mergeCell ref="G2:H2"/>
    <mergeCell ref="A1:I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3" sqref="F3"/>
    </sheetView>
  </sheetViews>
  <sheetFormatPr defaultRowHeight="14.5" x14ac:dyDescent="0.35"/>
  <cols>
    <col min="1" max="1" width="26.1796875" customWidth="1"/>
  </cols>
  <sheetData>
    <row r="1" spans="1:6" x14ac:dyDescent="0.35">
      <c r="A1" s="15" t="s">
        <v>248</v>
      </c>
      <c r="B1" s="15"/>
      <c r="C1" s="15"/>
      <c r="D1" s="15"/>
      <c r="E1" s="15"/>
      <c r="F1" s="15"/>
    </row>
    <row r="2" spans="1:6" x14ac:dyDescent="0.35">
      <c r="E2" t="s">
        <v>249</v>
      </c>
    </row>
    <row r="3" spans="1:6" x14ac:dyDescent="0.35">
      <c r="A3" s="7" t="s">
        <v>42</v>
      </c>
      <c r="B3" s="7" t="s">
        <v>250</v>
      </c>
      <c r="C3" s="7" t="s">
        <v>251</v>
      </c>
      <c r="D3" s="7" t="s">
        <v>252</v>
      </c>
      <c r="E3" s="7" t="s">
        <v>44</v>
      </c>
    </row>
    <row r="4" spans="1:6" x14ac:dyDescent="0.35">
      <c r="A4" t="s">
        <v>45</v>
      </c>
      <c r="B4" s="4">
        <v>0</v>
      </c>
      <c r="C4" s="4">
        <v>5756.76</v>
      </c>
      <c r="D4" s="4">
        <v>54.12</v>
      </c>
      <c r="E4" s="4">
        <f>SUM(B4:D4)</f>
        <v>5810.88</v>
      </c>
    </row>
    <row r="5" spans="1:6" x14ac:dyDescent="0.35">
      <c r="A5" t="s">
        <v>46</v>
      </c>
      <c r="B5" s="4">
        <v>1033.8499999999999</v>
      </c>
      <c r="C5" s="4">
        <v>8729.2999999999993</v>
      </c>
      <c r="D5" s="4">
        <v>1030.8499999999999</v>
      </c>
      <c r="E5" s="4">
        <v>10793.99</v>
      </c>
    </row>
    <row r="6" spans="1:6" x14ac:dyDescent="0.35">
      <c r="A6" t="s">
        <v>47</v>
      </c>
      <c r="B6" s="4">
        <v>2117.39</v>
      </c>
      <c r="C6" s="4">
        <v>6387.13</v>
      </c>
      <c r="D6" s="4">
        <v>795.04</v>
      </c>
      <c r="E6" s="4">
        <f t="shared" ref="E6:E23" si="0">SUM(B6:D6)</f>
        <v>9299.5600000000013</v>
      </c>
    </row>
    <row r="7" spans="1:6" x14ac:dyDescent="0.35">
      <c r="A7" t="s">
        <v>48</v>
      </c>
      <c r="B7" s="4">
        <v>114.72</v>
      </c>
      <c r="C7" s="4">
        <v>264.61</v>
      </c>
      <c r="D7" s="4">
        <v>0</v>
      </c>
      <c r="E7" s="4">
        <v>377.32</v>
      </c>
    </row>
    <row r="8" spans="1:6" x14ac:dyDescent="0.35">
      <c r="A8" t="s">
        <v>85</v>
      </c>
      <c r="B8" s="4">
        <v>44.99</v>
      </c>
      <c r="C8" s="4">
        <v>1082.97</v>
      </c>
      <c r="D8" s="4">
        <v>75.849999999999994</v>
      </c>
      <c r="E8" s="4">
        <f t="shared" si="0"/>
        <v>1203.81</v>
      </c>
    </row>
    <row r="9" spans="1:6" x14ac:dyDescent="0.35">
      <c r="A9" t="s">
        <v>50</v>
      </c>
      <c r="B9" s="4">
        <v>1354.11</v>
      </c>
      <c r="C9" s="4">
        <v>3594.74</v>
      </c>
      <c r="D9" s="4">
        <v>0.88</v>
      </c>
      <c r="E9" s="4">
        <f t="shared" si="0"/>
        <v>4949.7299999999996</v>
      </c>
    </row>
    <row r="10" spans="1:6" x14ac:dyDescent="0.35">
      <c r="A10" t="s">
        <v>51</v>
      </c>
      <c r="B10" s="4">
        <v>825.27</v>
      </c>
      <c r="C10" s="4">
        <v>10106.780000000001</v>
      </c>
      <c r="D10" s="4">
        <v>8.1</v>
      </c>
      <c r="E10" s="4">
        <f t="shared" si="0"/>
        <v>10940.150000000001</v>
      </c>
    </row>
    <row r="11" spans="1:6" x14ac:dyDescent="0.35">
      <c r="A11" t="s">
        <v>74</v>
      </c>
      <c r="B11" s="4">
        <v>1599.56</v>
      </c>
      <c r="C11" s="4">
        <v>3617.94</v>
      </c>
      <c r="D11" s="4">
        <v>296.45</v>
      </c>
      <c r="E11" s="4">
        <f t="shared" si="0"/>
        <v>5513.95</v>
      </c>
    </row>
    <row r="12" spans="1:6" x14ac:dyDescent="0.35">
      <c r="A12" t="s">
        <v>70</v>
      </c>
      <c r="B12" s="4">
        <v>241.49</v>
      </c>
      <c r="C12" s="4">
        <v>12881.72</v>
      </c>
      <c r="D12" s="4">
        <v>781</v>
      </c>
      <c r="E12" s="4">
        <f t="shared" si="0"/>
        <v>13904.21</v>
      </c>
    </row>
    <row r="13" spans="1:6" x14ac:dyDescent="0.35">
      <c r="A13" t="s">
        <v>53</v>
      </c>
      <c r="B13" s="4">
        <v>3605.44</v>
      </c>
      <c r="C13" s="4">
        <v>1236.04</v>
      </c>
      <c r="D13" s="4">
        <v>151.84</v>
      </c>
      <c r="E13" s="4">
        <f t="shared" si="0"/>
        <v>4993.32</v>
      </c>
    </row>
    <row r="14" spans="1:6" x14ac:dyDescent="0.35">
      <c r="A14" t="s">
        <v>54</v>
      </c>
      <c r="B14" s="4">
        <v>734.29</v>
      </c>
      <c r="C14" s="4">
        <v>11531.12</v>
      </c>
      <c r="D14" s="4">
        <v>265.74</v>
      </c>
      <c r="E14" s="4">
        <f t="shared" si="0"/>
        <v>12531.15</v>
      </c>
    </row>
    <row r="15" spans="1:6" x14ac:dyDescent="0.35">
      <c r="A15" t="s">
        <v>55</v>
      </c>
      <c r="B15" s="4">
        <v>3474.01</v>
      </c>
      <c r="C15" s="4">
        <v>12066.32</v>
      </c>
      <c r="D15" s="4">
        <v>2376.64</v>
      </c>
      <c r="E15" s="4">
        <f t="shared" si="0"/>
        <v>17916.97</v>
      </c>
    </row>
    <row r="16" spans="1:6" x14ac:dyDescent="0.35">
      <c r="A16" t="s">
        <v>56</v>
      </c>
      <c r="B16" s="4">
        <v>2252.87</v>
      </c>
      <c r="C16" s="4">
        <v>5353.85</v>
      </c>
      <c r="D16" s="4">
        <v>1918.35</v>
      </c>
      <c r="E16" s="4">
        <f t="shared" si="0"/>
        <v>9525.07</v>
      </c>
    </row>
    <row r="17" spans="1:5" x14ac:dyDescent="0.35">
      <c r="A17" t="s">
        <v>75</v>
      </c>
      <c r="B17" s="4">
        <v>321.72000000000003</v>
      </c>
      <c r="C17" s="4">
        <v>1040.45</v>
      </c>
      <c r="D17" s="4">
        <v>221.85</v>
      </c>
      <c r="E17" s="4">
        <v>1584.03</v>
      </c>
    </row>
    <row r="18" spans="1:5" x14ac:dyDescent="0.35">
      <c r="A18" t="s">
        <v>57</v>
      </c>
      <c r="B18" s="4">
        <v>1929.07</v>
      </c>
      <c r="C18" s="4">
        <v>14577.33</v>
      </c>
      <c r="D18" s="4">
        <v>27.52</v>
      </c>
      <c r="E18" s="4">
        <f t="shared" si="0"/>
        <v>16533.920000000002</v>
      </c>
    </row>
    <row r="19" spans="1:5" x14ac:dyDescent="0.35">
      <c r="A19" t="s">
        <v>76</v>
      </c>
      <c r="B19" s="4">
        <v>1454.19</v>
      </c>
      <c r="C19" s="4">
        <v>5702.33</v>
      </c>
      <c r="D19" s="4">
        <v>1.65</v>
      </c>
      <c r="E19" s="4">
        <v>7158.16</v>
      </c>
    </row>
    <row r="20" spans="1:5" x14ac:dyDescent="0.35">
      <c r="A20" t="s">
        <v>59</v>
      </c>
      <c r="B20" s="4">
        <v>1042.23</v>
      </c>
      <c r="C20" s="4">
        <v>1886.37</v>
      </c>
      <c r="D20" s="4">
        <v>62.3</v>
      </c>
      <c r="E20" s="4">
        <f t="shared" si="0"/>
        <v>2990.9</v>
      </c>
    </row>
    <row r="21" spans="1:5" x14ac:dyDescent="0.35">
      <c r="A21" t="s">
        <v>77</v>
      </c>
      <c r="B21" s="4">
        <v>1672.19</v>
      </c>
      <c r="C21" s="4">
        <v>3598.35</v>
      </c>
      <c r="D21" s="4">
        <v>678.05</v>
      </c>
      <c r="E21" s="4">
        <f t="shared" si="0"/>
        <v>5948.59</v>
      </c>
    </row>
    <row r="22" spans="1:5" x14ac:dyDescent="0.35">
      <c r="A22" t="s">
        <v>61</v>
      </c>
      <c r="B22" s="4">
        <v>2799.77</v>
      </c>
      <c r="C22" s="4">
        <v>2128.2399999999998</v>
      </c>
      <c r="D22" s="4">
        <v>21.43</v>
      </c>
      <c r="E22" s="4">
        <v>4949.45</v>
      </c>
    </row>
    <row r="23" spans="1:5" x14ac:dyDescent="0.35">
      <c r="A23" t="s">
        <v>78</v>
      </c>
      <c r="B23" s="4">
        <v>1067.7</v>
      </c>
      <c r="C23" s="4">
        <v>7994.84</v>
      </c>
      <c r="D23" s="4">
        <v>370.18</v>
      </c>
      <c r="E23" s="4">
        <f t="shared" si="0"/>
        <v>9432.7200000000012</v>
      </c>
    </row>
    <row r="24" spans="1:5" x14ac:dyDescent="0.35">
      <c r="A24" t="s">
        <v>63</v>
      </c>
      <c r="B24" s="4">
        <f>SUM(B4:B23)</f>
        <v>27684.86</v>
      </c>
      <c r="C24" s="4">
        <v>119535.17</v>
      </c>
      <c r="D24" s="4">
        <f t="shared" ref="D24" si="1">SUM(D4:D23)</f>
        <v>9137.840000000002</v>
      </c>
      <c r="E24" s="4">
        <v>156357.84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K7" sqref="K7"/>
    </sheetView>
  </sheetViews>
  <sheetFormatPr defaultRowHeight="14.5" x14ac:dyDescent="0.35"/>
  <cols>
    <col min="1" max="1" width="17.36328125" customWidth="1"/>
    <col min="3" max="3" width="11" customWidth="1"/>
    <col min="6" max="6" width="10.26953125" customWidth="1"/>
  </cols>
  <sheetData>
    <row r="1" spans="1:10" x14ac:dyDescent="0.35">
      <c r="A1" s="27" t="s">
        <v>253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35">
      <c r="A2" s="7" t="s">
        <v>42</v>
      </c>
      <c r="B2" s="27" t="s">
        <v>254</v>
      </c>
      <c r="C2" s="27"/>
      <c r="D2" s="27"/>
      <c r="E2" s="27" t="s">
        <v>255</v>
      </c>
      <c r="F2" s="27"/>
      <c r="G2" s="27"/>
    </row>
    <row r="3" spans="1:10" ht="29" x14ac:dyDescent="0.35">
      <c r="A3" s="7"/>
      <c r="B3" s="6" t="s">
        <v>259</v>
      </c>
      <c r="C3" s="6" t="s">
        <v>260</v>
      </c>
      <c r="D3" s="6" t="s">
        <v>261</v>
      </c>
      <c r="E3" s="6" t="s">
        <v>262</v>
      </c>
      <c r="F3" s="6" t="s">
        <v>263</v>
      </c>
      <c r="G3" s="6" t="s">
        <v>264</v>
      </c>
    </row>
    <row r="4" spans="1:10" x14ac:dyDescent="0.35">
      <c r="A4" t="s">
        <v>45</v>
      </c>
      <c r="B4" s="3">
        <v>125</v>
      </c>
      <c r="C4" s="3">
        <v>41</v>
      </c>
      <c r="D4" s="3">
        <v>328</v>
      </c>
      <c r="E4" s="3">
        <v>696</v>
      </c>
      <c r="F4" s="3">
        <v>377</v>
      </c>
      <c r="G4" s="3">
        <v>542</v>
      </c>
    </row>
    <row r="5" spans="1:10" x14ac:dyDescent="0.35">
      <c r="A5" t="s">
        <v>46</v>
      </c>
      <c r="B5" s="3">
        <v>1209</v>
      </c>
      <c r="C5" s="3">
        <v>713</v>
      </c>
      <c r="D5" s="3">
        <v>589</v>
      </c>
      <c r="E5" s="3">
        <v>186</v>
      </c>
      <c r="F5" s="3">
        <v>125</v>
      </c>
      <c r="G5" s="3">
        <v>676</v>
      </c>
    </row>
    <row r="6" spans="1:10" x14ac:dyDescent="0.35">
      <c r="A6" t="s">
        <v>47</v>
      </c>
      <c r="B6" s="3">
        <v>31</v>
      </c>
      <c r="C6" s="3">
        <v>14</v>
      </c>
      <c r="D6" s="3">
        <v>450</v>
      </c>
      <c r="E6" s="3">
        <v>103</v>
      </c>
      <c r="F6" s="3">
        <v>35</v>
      </c>
      <c r="G6" s="3">
        <v>339</v>
      </c>
    </row>
    <row r="7" spans="1:10" x14ac:dyDescent="0.35">
      <c r="A7" t="s">
        <v>48</v>
      </c>
      <c r="B7" s="3">
        <v>48</v>
      </c>
      <c r="C7" s="3">
        <v>9</v>
      </c>
      <c r="D7" s="3">
        <v>179</v>
      </c>
      <c r="E7" s="3">
        <v>38</v>
      </c>
      <c r="F7" s="3">
        <v>18</v>
      </c>
      <c r="G7" s="3">
        <v>464</v>
      </c>
    </row>
    <row r="8" spans="1:10" x14ac:dyDescent="0.35">
      <c r="A8" t="s">
        <v>85</v>
      </c>
      <c r="B8" s="3">
        <v>1604</v>
      </c>
      <c r="C8" s="3">
        <v>922</v>
      </c>
      <c r="D8" s="3">
        <v>575</v>
      </c>
      <c r="E8" s="3">
        <v>167</v>
      </c>
      <c r="F8" s="3">
        <v>64</v>
      </c>
      <c r="G8" s="3">
        <v>385</v>
      </c>
    </row>
    <row r="9" spans="1:10" x14ac:dyDescent="0.35">
      <c r="A9" t="s">
        <v>50</v>
      </c>
      <c r="B9" s="3">
        <v>130</v>
      </c>
      <c r="C9" s="3">
        <v>71</v>
      </c>
      <c r="D9" s="3">
        <v>550</v>
      </c>
      <c r="E9" s="3" t="s">
        <v>258</v>
      </c>
      <c r="F9" s="3" t="s">
        <v>258</v>
      </c>
      <c r="G9" s="3" t="s">
        <v>258</v>
      </c>
    </row>
    <row r="10" spans="1:10" x14ac:dyDescent="0.35">
      <c r="A10" t="s">
        <v>51</v>
      </c>
      <c r="B10" s="3">
        <v>383</v>
      </c>
      <c r="C10" s="3">
        <v>442</v>
      </c>
      <c r="D10" s="3">
        <v>648</v>
      </c>
      <c r="E10" s="3">
        <v>1691</v>
      </c>
      <c r="F10" s="3">
        <v>829</v>
      </c>
      <c r="G10" s="3">
        <v>490</v>
      </c>
    </row>
    <row r="11" spans="1:10" x14ac:dyDescent="0.35">
      <c r="A11" t="s">
        <v>74</v>
      </c>
      <c r="B11" s="3">
        <v>2541</v>
      </c>
      <c r="C11" s="3">
        <v>1602</v>
      </c>
      <c r="D11" s="3">
        <v>630</v>
      </c>
      <c r="E11" s="3">
        <v>1002</v>
      </c>
      <c r="F11" s="3">
        <v>597</v>
      </c>
      <c r="G11" s="3">
        <v>595</v>
      </c>
    </row>
    <row r="12" spans="1:10" x14ac:dyDescent="0.35">
      <c r="A12" t="s">
        <v>70</v>
      </c>
      <c r="B12" s="3">
        <v>145</v>
      </c>
      <c r="C12" s="3">
        <v>96</v>
      </c>
      <c r="D12" s="3">
        <v>662</v>
      </c>
      <c r="E12" s="3">
        <v>1223</v>
      </c>
      <c r="F12" s="3">
        <v>385</v>
      </c>
      <c r="G12" s="3">
        <v>315</v>
      </c>
    </row>
    <row r="13" spans="1:10" x14ac:dyDescent="0.35">
      <c r="A13" t="s">
        <v>53</v>
      </c>
      <c r="B13" s="3">
        <v>1385</v>
      </c>
      <c r="C13" s="3">
        <v>546</v>
      </c>
      <c r="D13" s="3">
        <v>394</v>
      </c>
      <c r="E13" s="3" t="s">
        <v>258</v>
      </c>
      <c r="F13" s="3" t="s">
        <v>258</v>
      </c>
      <c r="G13" s="3" t="s">
        <v>258</v>
      </c>
    </row>
    <row r="14" spans="1:10" x14ac:dyDescent="0.35">
      <c r="A14" t="s">
        <v>54</v>
      </c>
      <c r="B14" s="3">
        <v>594</v>
      </c>
      <c r="C14" s="3">
        <v>436</v>
      </c>
      <c r="D14" s="3">
        <v>734</v>
      </c>
      <c r="E14" s="3">
        <v>412</v>
      </c>
      <c r="F14" s="3">
        <v>240</v>
      </c>
      <c r="G14" s="3">
        <v>583</v>
      </c>
    </row>
    <row r="15" spans="1:10" x14ac:dyDescent="0.35">
      <c r="A15" t="s">
        <v>55</v>
      </c>
      <c r="B15" s="3">
        <v>2844</v>
      </c>
      <c r="C15" s="3">
        <v>1374</v>
      </c>
      <c r="D15" s="3">
        <v>483</v>
      </c>
      <c r="E15" s="3">
        <v>77</v>
      </c>
      <c r="F15" s="3">
        <v>24</v>
      </c>
      <c r="G15" s="3">
        <v>310</v>
      </c>
    </row>
    <row r="16" spans="1:10" x14ac:dyDescent="0.35">
      <c r="A16" t="s">
        <v>56</v>
      </c>
      <c r="B16" s="3" t="s">
        <v>258</v>
      </c>
      <c r="C16" s="3" t="s">
        <v>258</v>
      </c>
      <c r="D16" s="3" t="s">
        <v>258</v>
      </c>
      <c r="E16" s="3" t="s">
        <v>258</v>
      </c>
      <c r="F16" s="3" t="s">
        <v>258</v>
      </c>
      <c r="G16" s="3" t="s">
        <v>258</v>
      </c>
    </row>
    <row r="17" spans="1:7" x14ac:dyDescent="0.35">
      <c r="A17" t="s">
        <v>75</v>
      </c>
      <c r="B17" s="3">
        <v>944</v>
      </c>
      <c r="C17" s="3">
        <v>612</v>
      </c>
      <c r="D17" s="3">
        <v>648</v>
      </c>
      <c r="E17" s="3">
        <v>266</v>
      </c>
      <c r="F17" s="3">
        <v>164</v>
      </c>
      <c r="G17" s="3">
        <v>616</v>
      </c>
    </row>
    <row r="18" spans="1:7" x14ac:dyDescent="0.35">
      <c r="A18" t="s">
        <v>57</v>
      </c>
      <c r="B18" s="3">
        <v>450</v>
      </c>
      <c r="C18" s="3">
        <v>245</v>
      </c>
      <c r="D18" s="3">
        <v>545</v>
      </c>
      <c r="E18" s="3">
        <v>699</v>
      </c>
      <c r="F18" s="3">
        <v>555</v>
      </c>
      <c r="G18" s="3">
        <v>794</v>
      </c>
    </row>
    <row r="19" spans="1:7" x14ac:dyDescent="0.35">
      <c r="A19" t="s">
        <v>76</v>
      </c>
      <c r="B19" s="3">
        <v>151</v>
      </c>
      <c r="C19" s="3">
        <v>91</v>
      </c>
      <c r="D19" s="3">
        <v>600</v>
      </c>
      <c r="E19" s="3">
        <v>25</v>
      </c>
      <c r="F19" s="3">
        <v>22</v>
      </c>
      <c r="G19" s="3">
        <v>873</v>
      </c>
    </row>
    <row r="20" spans="1:7" x14ac:dyDescent="0.35">
      <c r="A20" t="s">
        <v>59</v>
      </c>
      <c r="B20" s="3">
        <v>865</v>
      </c>
      <c r="C20" s="3">
        <v>334</v>
      </c>
      <c r="D20" s="3">
        <v>386</v>
      </c>
      <c r="E20" s="3">
        <v>424</v>
      </c>
      <c r="F20" s="3">
        <v>287</v>
      </c>
      <c r="G20" s="3">
        <v>675</v>
      </c>
    </row>
    <row r="21" spans="1:7" x14ac:dyDescent="0.35">
      <c r="A21" t="s">
        <v>77</v>
      </c>
      <c r="B21" s="3">
        <v>452</v>
      </c>
      <c r="C21" s="3">
        <v>179</v>
      </c>
      <c r="D21" s="3">
        <v>396</v>
      </c>
      <c r="E21" s="3" t="s">
        <v>258</v>
      </c>
      <c r="F21" s="3" t="s">
        <v>258</v>
      </c>
      <c r="G21" s="3" t="s">
        <v>258</v>
      </c>
    </row>
    <row r="22" spans="1:7" x14ac:dyDescent="0.35">
      <c r="A22" t="s">
        <v>61</v>
      </c>
      <c r="B22" s="3">
        <v>2004</v>
      </c>
      <c r="C22" s="3">
        <v>1218</v>
      </c>
      <c r="D22" s="3">
        <v>608</v>
      </c>
      <c r="E22" s="3">
        <v>362</v>
      </c>
      <c r="F22" s="3">
        <v>195</v>
      </c>
      <c r="G22" s="3">
        <v>538</v>
      </c>
    </row>
    <row r="23" spans="1:7" x14ac:dyDescent="0.35">
      <c r="A23" t="s">
        <v>78</v>
      </c>
      <c r="B23" s="3">
        <v>1310</v>
      </c>
      <c r="C23" s="3">
        <v>637</v>
      </c>
      <c r="D23" s="3">
        <v>486</v>
      </c>
      <c r="E23" s="3">
        <v>124</v>
      </c>
      <c r="F23" s="3">
        <v>87</v>
      </c>
      <c r="G23" s="3">
        <v>702</v>
      </c>
    </row>
    <row r="24" spans="1:7" x14ac:dyDescent="0.35">
      <c r="A24" t="s">
        <v>63</v>
      </c>
      <c r="B24" s="3">
        <f>SUM(B17:B23,B4:B15)</f>
        <v>17215</v>
      </c>
      <c r="C24" s="3">
        <f t="shared" ref="C24:D24" si="0">SUM(C17:C23,C4:C15)</f>
        <v>9582</v>
      </c>
      <c r="D24" s="3">
        <f t="shared" si="0"/>
        <v>9891</v>
      </c>
      <c r="E24" s="3">
        <f>SUM(E22:E23,E17:E20,E14:E15,E10:E12,E4:E8)</f>
        <v>7495</v>
      </c>
      <c r="F24" s="3">
        <f t="shared" ref="F24:G24" si="1">SUM(F22:F23,F17:F20,F14:F15,F10:F12,F4:F8)</f>
        <v>4004</v>
      </c>
      <c r="G24" s="3">
        <f t="shared" si="1"/>
        <v>8897</v>
      </c>
    </row>
  </sheetData>
  <mergeCells count="3">
    <mergeCell ref="B2:D2"/>
    <mergeCell ref="E2:G2"/>
    <mergeCell ref="A1:J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H8" sqref="H8"/>
    </sheetView>
  </sheetViews>
  <sheetFormatPr defaultRowHeight="14.5" x14ac:dyDescent="0.35"/>
  <cols>
    <col min="1" max="1" width="17.54296875" customWidth="1"/>
    <col min="2" max="2" width="10.453125" customWidth="1"/>
    <col min="3" max="3" width="15.81640625" customWidth="1"/>
    <col min="4" max="4" width="12.7265625" customWidth="1"/>
    <col min="5" max="5" width="10.36328125" customWidth="1"/>
    <col min="6" max="6" width="15.26953125" customWidth="1"/>
    <col min="7" max="7" width="14" customWidth="1"/>
  </cols>
  <sheetData>
    <row r="1" spans="1:11" x14ac:dyDescent="0.35">
      <c r="A1" s="27" t="s">
        <v>265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35">
      <c r="A2" s="7" t="s">
        <v>42</v>
      </c>
      <c r="B2" s="30" t="s">
        <v>266</v>
      </c>
      <c r="C2" s="30"/>
      <c r="D2" s="30"/>
      <c r="E2" s="30" t="s">
        <v>267</v>
      </c>
      <c r="F2" s="30"/>
      <c r="G2" s="30"/>
    </row>
    <row r="3" spans="1:11" x14ac:dyDescent="0.35">
      <c r="A3" s="7"/>
      <c r="B3" s="7" t="s">
        <v>233</v>
      </c>
      <c r="C3" s="7" t="s">
        <v>256</v>
      </c>
      <c r="D3" s="7" t="s">
        <v>257</v>
      </c>
      <c r="E3" s="7" t="s">
        <v>233</v>
      </c>
      <c r="F3" s="7" t="s">
        <v>256</v>
      </c>
      <c r="G3" s="7" t="s">
        <v>257</v>
      </c>
    </row>
    <row r="4" spans="1:11" x14ac:dyDescent="0.35">
      <c r="A4" t="s">
        <v>45</v>
      </c>
      <c r="B4" s="3">
        <v>52</v>
      </c>
      <c r="C4" s="3">
        <v>97</v>
      </c>
      <c r="D4" s="3">
        <v>1863</v>
      </c>
      <c r="E4" s="3" t="s">
        <v>258</v>
      </c>
      <c r="F4" s="3" t="s">
        <v>258</v>
      </c>
      <c r="G4" s="3" t="s">
        <v>258</v>
      </c>
    </row>
    <row r="5" spans="1:11" x14ac:dyDescent="0.35">
      <c r="A5" t="s">
        <v>46</v>
      </c>
      <c r="B5" s="3">
        <v>3638</v>
      </c>
      <c r="C5" s="3">
        <v>3580</v>
      </c>
      <c r="D5" s="3">
        <v>984</v>
      </c>
      <c r="E5" s="3">
        <v>6521</v>
      </c>
      <c r="F5" s="3">
        <v>6929</v>
      </c>
      <c r="G5" s="3">
        <v>1063</v>
      </c>
    </row>
    <row r="6" spans="1:11" x14ac:dyDescent="0.35">
      <c r="A6" t="s">
        <v>47</v>
      </c>
      <c r="B6" s="3">
        <v>5466</v>
      </c>
      <c r="C6" s="3">
        <v>3959</v>
      </c>
      <c r="D6" s="3">
        <v>24</v>
      </c>
      <c r="E6" s="3">
        <v>8026</v>
      </c>
      <c r="F6" s="3">
        <v>6005</v>
      </c>
      <c r="G6" s="3">
        <v>748</v>
      </c>
    </row>
    <row r="7" spans="1:11" x14ac:dyDescent="0.35">
      <c r="A7" t="s">
        <v>48</v>
      </c>
      <c r="B7" s="3">
        <v>209</v>
      </c>
      <c r="C7" s="3">
        <v>251</v>
      </c>
      <c r="D7" s="3">
        <v>1200</v>
      </c>
      <c r="E7" s="3" t="s">
        <v>258</v>
      </c>
      <c r="F7" s="3" t="s">
        <v>258</v>
      </c>
      <c r="G7" s="3" t="s">
        <v>258</v>
      </c>
    </row>
    <row r="8" spans="1:11" x14ac:dyDescent="0.35">
      <c r="A8" t="s">
        <v>85</v>
      </c>
      <c r="B8" s="3">
        <v>507</v>
      </c>
      <c r="C8" s="3">
        <v>535</v>
      </c>
      <c r="D8" s="3">
        <v>1055</v>
      </c>
      <c r="E8" s="3">
        <v>274</v>
      </c>
      <c r="F8" s="3">
        <v>162</v>
      </c>
      <c r="G8" s="3">
        <v>591</v>
      </c>
    </row>
    <row r="9" spans="1:11" x14ac:dyDescent="0.35">
      <c r="A9" t="s">
        <v>50</v>
      </c>
      <c r="B9" s="3">
        <v>3073</v>
      </c>
      <c r="C9" s="3">
        <v>4268</v>
      </c>
      <c r="D9" s="3">
        <v>1389</v>
      </c>
      <c r="E9" s="3">
        <v>3187</v>
      </c>
      <c r="F9" s="3">
        <v>4917</v>
      </c>
      <c r="G9" s="3">
        <v>1543</v>
      </c>
    </row>
    <row r="10" spans="1:11" x14ac:dyDescent="0.35">
      <c r="A10" t="s">
        <v>51</v>
      </c>
      <c r="B10" s="3">
        <v>1566</v>
      </c>
      <c r="C10" s="3">
        <v>2000</v>
      </c>
      <c r="D10" s="3">
        <v>1278</v>
      </c>
      <c r="E10" s="3">
        <v>7360</v>
      </c>
      <c r="F10" s="3">
        <v>10200</v>
      </c>
      <c r="G10" s="3">
        <v>1386</v>
      </c>
    </row>
    <row r="11" spans="1:11" x14ac:dyDescent="0.35">
      <c r="A11" t="s">
        <v>74</v>
      </c>
      <c r="B11" s="3">
        <v>3753</v>
      </c>
      <c r="C11" s="3">
        <v>6904</v>
      </c>
      <c r="D11" s="3">
        <v>1840</v>
      </c>
      <c r="E11" s="3">
        <v>89</v>
      </c>
      <c r="F11" s="3">
        <v>57</v>
      </c>
      <c r="G11" s="3">
        <v>640</v>
      </c>
    </row>
    <row r="12" spans="1:11" x14ac:dyDescent="0.35">
      <c r="A12" t="s">
        <v>70</v>
      </c>
      <c r="B12" s="3">
        <v>551</v>
      </c>
      <c r="C12" s="3">
        <v>413</v>
      </c>
      <c r="D12" s="3">
        <v>749</v>
      </c>
      <c r="E12" s="3">
        <v>5180</v>
      </c>
      <c r="F12" s="3">
        <v>5777</v>
      </c>
      <c r="G12" s="3">
        <v>1115</v>
      </c>
    </row>
    <row r="13" spans="1:11" x14ac:dyDescent="0.35">
      <c r="A13" t="s">
        <v>53</v>
      </c>
      <c r="B13" s="3">
        <v>5575</v>
      </c>
      <c r="C13" s="3">
        <v>9229</v>
      </c>
      <c r="D13" s="3">
        <v>1655</v>
      </c>
      <c r="E13" s="3">
        <v>438</v>
      </c>
      <c r="F13" s="3">
        <v>287</v>
      </c>
      <c r="G13" s="3">
        <v>656</v>
      </c>
    </row>
    <row r="14" spans="1:11" x14ac:dyDescent="0.35">
      <c r="A14" t="s">
        <v>54</v>
      </c>
      <c r="B14" s="3">
        <v>4649</v>
      </c>
      <c r="C14" s="3">
        <v>5902</v>
      </c>
      <c r="D14" s="3">
        <v>1269</v>
      </c>
      <c r="E14" s="3">
        <v>5801</v>
      </c>
      <c r="F14" s="3">
        <v>7415</v>
      </c>
      <c r="G14" s="3">
        <v>1278</v>
      </c>
    </row>
    <row r="15" spans="1:11" x14ac:dyDescent="0.35">
      <c r="A15" t="s">
        <v>55</v>
      </c>
      <c r="B15" s="3">
        <v>11008</v>
      </c>
      <c r="C15" s="3">
        <v>8542</v>
      </c>
      <c r="D15" s="3">
        <v>776</v>
      </c>
      <c r="E15" s="3">
        <v>11981</v>
      </c>
      <c r="F15" s="3">
        <v>9452</v>
      </c>
      <c r="G15" s="3">
        <v>789</v>
      </c>
    </row>
    <row r="16" spans="1:11" x14ac:dyDescent="0.35">
      <c r="A16" t="s">
        <v>56</v>
      </c>
      <c r="B16" s="3">
        <v>10134</v>
      </c>
      <c r="C16" s="3">
        <v>7510</v>
      </c>
      <c r="D16" s="3">
        <v>741</v>
      </c>
      <c r="E16" s="3">
        <v>8444</v>
      </c>
      <c r="F16" s="3">
        <v>3624</v>
      </c>
      <c r="G16" s="3">
        <v>429</v>
      </c>
    </row>
    <row r="17" spans="1:7" x14ac:dyDescent="0.35">
      <c r="A17" t="s">
        <v>75</v>
      </c>
      <c r="B17" s="3">
        <v>2355</v>
      </c>
      <c r="C17" s="3">
        <v>4034</v>
      </c>
      <c r="D17" s="3">
        <v>1713</v>
      </c>
      <c r="E17" s="3">
        <v>330</v>
      </c>
      <c r="F17" s="3">
        <v>245</v>
      </c>
      <c r="G17" s="3">
        <v>745</v>
      </c>
    </row>
    <row r="18" spans="1:7" x14ac:dyDescent="0.35">
      <c r="A18" t="s">
        <v>57</v>
      </c>
      <c r="B18" s="3">
        <v>1934</v>
      </c>
      <c r="C18" s="3">
        <v>2529</v>
      </c>
      <c r="D18" s="3">
        <v>1340</v>
      </c>
      <c r="E18" s="3">
        <v>5648</v>
      </c>
      <c r="F18" s="3">
        <v>7200</v>
      </c>
      <c r="G18" s="3">
        <v>1275</v>
      </c>
    </row>
    <row r="19" spans="1:7" x14ac:dyDescent="0.35">
      <c r="A19" t="s">
        <v>76</v>
      </c>
      <c r="B19" s="3">
        <v>1377</v>
      </c>
      <c r="C19" s="3">
        <v>1814</v>
      </c>
      <c r="D19" s="3">
        <v>1318</v>
      </c>
      <c r="E19" s="3">
        <v>2365</v>
      </c>
      <c r="F19" s="3">
        <v>2695</v>
      </c>
      <c r="G19" s="3">
        <v>1140</v>
      </c>
    </row>
    <row r="20" spans="1:7" x14ac:dyDescent="0.35">
      <c r="A20" t="s">
        <v>59</v>
      </c>
      <c r="B20" s="3">
        <v>1622</v>
      </c>
      <c r="C20" s="3">
        <v>1802</v>
      </c>
      <c r="D20" s="3">
        <v>1111</v>
      </c>
      <c r="E20" s="3">
        <v>762</v>
      </c>
      <c r="F20" s="3">
        <v>607</v>
      </c>
      <c r="G20" s="3">
        <v>796</v>
      </c>
    </row>
    <row r="21" spans="1:7" x14ac:dyDescent="0.35">
      <c r="A21" t="s">
        <v>77</v>
      </c>
      <c r="B21" s="3">
        <v>4460</v>
      </c>
      <c r="C21" s="3">
        <v>3470</v>
      </c>
      <c r="D21" s="3">
        <v>778</v>
      </c>
      <c r="E21" s="3">
        <v>5772</v>
      </c>
      <c r="F21" s="3">
        <v>3827</v>
      </c>
      <c r="G21" s="3">
        <v>663</v>
      </c>
    </row>
    <row r="22" spans="1:7" x14ac:dyDescent="0.35">
      <c r="A22" t="s">
        <v>61</v>
      </c>
      <c r="B22" s="3">
        <v>4062</v>
      </c>
      <c r="C22" s="3">
        <v>6186</v>
      </c>
      <c r="D22" s="3">
        <v>1523</v>
      </c>
      <c r="E22" s="3">
        <v>441</v>
      </c>
      <c r="F22" s="3">
        <v>420</v>
      </c>
      <c r="G22" s="3">
        <v>953</v>
      </c>
    </row>
    <row r="23" spans="1:7" x14ac:dyDescent="0.35">
      <c r="A23" t="s">
        <v>78</v>
      </c>
      <c r="B23" s="3">
        <v>1577</v>
      </c>
      <c r="C23" s="3">
        <v>1292</v>
      </c>
      <c r="D23" s="3">
        <v>820</v>
      </c>
      <c r="E23" s="3">
        <v>2782</v>
      </c>
      <c r="F23" s="3">
        <v>2411</v>
      </c>
      <c r="G23" s="3">
        <v>867</v>
      </c>
    </row>
    <row r="24" spans="1:7" x14ac:dyDescent="0.35">
      <c r="A24" t="s">
        <v>63</v>
      </c>
      <c r="B24" s="3">
        <f>SUM(B4:B23)</f>
        <v>67568</v>
      </c>
      <c r="C24" s="3">
        <f t="shared" ref="C24" si="0">SUM(C4:C23)</f>
        <v>74317</v>
      </c>
      <c r="D24" s="3">
        <v>1101</v>
      </c>
      <c r="E24" s="3">
        <f>SUM(E8:E23,E5:E6)</f>
        <v>75401</v>
      </c>
      <c r="F24" s="3">
        <f t="shared" ref="F24" si="1">SUM(F8:F23,F5:F6)</f>
        <v>72230</v>
      </c>
      <c r="G24" s="3">
        <v>958</v>
      </c>
    </row>
  </sheetData>
  <mergeCells count="3">
    <mergeCell ref="B2:D2"/>
    <mergeCell ref="E2:G2"/>
    <mergeCell ref="A1:K1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11" workbookViewId="0">
      <selection activeCell="A17" sqref="A17"/>
    </sheetView>
  </sheetViews>
  <sheetFormatPr defaultRowHeight="14.5" x14ac:dyDescent="0.35"/>
  <cols>
    <col min="1" max="1" width="17.36328125" customWidth="1"/>
    <col min="2" max="2" width="9.08984375" customWidth="1"/>
    <col min="3" max="5" width="9.1796875" customWidth="1"/>
    <col min="6" max="6" width="9.26953125" customWidth="1"/>
    <col min="7" max="7" width="9.54296875" customWidth="1"/>
    <col min="8" max="9" width="9.26953125" customWidth="1"/>
    <col min="10" max="10" width="8.90625" customWidth="1"/>
  </cols>
  <sheetData>
    <row r="1" spans="1:12" x14ac:dyDescent="0.35">
      <c r="A1" s="27" t="s">
        <v>268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35">
      <c r="J2" t="s">
        <v>269</v>
      </c>
    </row>
    <row r="3" spans="1:12" x14ac:dyDescent="0.35">
      <c r="A3" s="37" t="s">
        <v>270</v>
      </c>
      <c r="B3" s="30" t="s">
        <v>271</v>
      </c>
      <c r="C3" s="30"/>
      <c r="D3" s="30"/>
      <c r="E3" s="30" t="s">
        <v>272</v>
      </c>
      <c r="F3" s="30"/>
      <c r="G3" s="30"/>
      <c r="H3" s="30" t="s">
        <v>273</v>
      </c>
      <c r="I3" s="30"/>
      <c r="J3" s="30"/>
    </row>
    <row r="4" spans="1:12" x14ac:dyDescent="0.35">
      <c r="A4" s="37"/>
      <c r="B4" s="7" t="s">
        <v>274</v>
      </c>
      <c r="C4" s="7" t="s">
        <v>275</v>
      </c>
      <c r="D4" s="7" t="s">
        <v>276</v>
      </c>
      <c r="E4" s="7" t="s">
        <v>274</v>
      </c>
      <c r="F4" s="7" t="s">
        <v>275</v>
      </c>
      <c r="G4" s="7" t="s">
        <v>276</v>
      </c>
      <c r="H4" s="7" t="s">
        <v>274</v>
      </c>
      <c r="I4" s="7" t="s">
        <v>275</v>
      </c>
      <c r="J4" s="7" t="s">
        <v>276</v>
      </c>
    </row>
    <row r="5" spans="1:12" x14ac:dyDescent="0.35">
      <c r="A5" s="7" t="s">
        <v>277</v>
      </c>
      <c r="B5" s="16">
        <v>161.1</v>
      </c>
      <c r="C5" s="16">
        <v>156.4</v>
      </c>
      <c r="D5" s="16">
        <v>156.1</v>
      </c>
      <c r="E5" s="16">
        <v>95.2</v>
      </c>
      <c r="F5" s="16">
        <v>82.5</v>
      </c>
      <c r="G5" s="16">
        <v>75.400000000000006</v>
      </c>
      <c r="H5" s="16">
        <v>90.7</v>
      </c>
      <c r="I5" s="16">
        <v>86.3</v>
      </c>
      <c r="J5" s="16">
        <v>86</v>
      </c>
    </row>
    <row r="6" spans="1:12" x14ac:dyDescent="0.35">
      <c r="A6" s="17" t="s">
        <v>278</v>
      </c>
      <c r="B6" s="2">
        <v>8.1999999999999993</v>
      </c>
      <c r="C6" s="2">
        <v>6.7</v>
      </c>
      <c r="D6" s="2">
        <v>6.7</v>
      </c>
      <c r="E6" s="2">
        <v>4.4000000000000004</v>
      </c>
      <c r="F6" s="2">
        <v>4.7</v>
      </c>
      <c r="G6" s="2">
        <v>1.3</v>
      </c>
      <c r="H6" s="2">
        <v>4.7</v>
      </c>
      <c r="I6" s="2">
        <v>4.8</v>
      </c>
      <c r="J6" s="2">
        <v>4.8</v>
      </c>
    </row>
    <row r="7" spans="1:12" x14ac:dyDescent="0.35">
      <c r="A7" s="17" t="s">
        <v>57</v>
      </c>
      <c r="B7" s="2">
        <v>18.399999999999999</v>
      </c>
      <c r="C7" s="2">
        <v>20.3</v>
      </c>
      <c r="D7" s="2">
        <v>20.2</v>
      </c>
      <c r="E7" s="2">
        <v>35</v>
      </c>
      <c r="F7" s="2">
        <v>34.5</v>
      </c>
      <c r="G7" s="2">
        <v>33.299999999999997</v>
      </c>
      <c r="H7" s="2">
        <v>45.5</v>
      </c>
      <c r="I7" s="2">
        <v>35.200000000000003</v>
      </c>
      <c r="J7" s="2">
        <v>35.1</v>
      </c>
    </row>
    <row r="8" spans="1:12" x14ac:dyDescent="0.35">
      <c r="A8" s="17" t="s">
        <v>53</v>
      </c>
      <c r="B8" s="2">
        <v>4</v>
      </c>
      <c r="C8" s="2">
        <v>4</v>
      </c>
      <c r="D8" s="2">
        <v>4</v>
      </c>
      <c r="E8" s="2">
        <v>14</v>
      </c>
      <c r="F8" s="2">
        <v>14</v>
      </c>
      <c r="G8" s="2">
        <v>13.8</v>
      </c>
      <c r="H8" s="2">
        <v>10</v>
      </c>
      <c r="I8" s="2">
        <v>10</v>
      </c>
      <c r="J8" s="2">
        <v>10</v>
      </c>
    </row>
    <row r="9" spans="1:12" x14ac:dyDescent="0.35">
      <c r="A9" s="17" t="s">
        <v>45</v>
      </c>
      <c r="B9" s="2">
        <v>32.6</v>
      </c>
      <c r="C9" s="2">
        <v>31.7</v>
      </c>
      <c r="D9" s="2">
        <v>31.7</v>
      </c>
      <c r="E9" s="2">
        <v>22</v>
      </c>
      <c r="F9" s="2">
        <v>18.899999999999999</v>
      </c>
      <c r="G9" s="2">
        <v>17</v>
      </c>
      <c r="H9" s="2">
        <v>21.4</v>
      </c>
      <c r="I9" s="2">
        <v>20</v>
      </c>
      <c r="J9" s="2">
        <v>20</v>
      </c>
    </row>
    <row r="10" spans="1:12" x14ac:dyDescent="0.35">
      <c r="A10" s="17" t="s">
        <v>177</v>
      </c>
      <c r="B10" s="2">
        <v>98</v>
      </c>
      <c r="C10" s="2">
        <v>93.7</v>
      </c>
      <c r="D10" s="2">
        <v>93.5</v>
      </c>
      <c r="E10" s="2">
        <v>19.899999999999999</v>
      </c>
      <c r="F10" s="2">
        <v>10.5</v>
      </c>
      <c r="G10" s="2">
        <v>10.199999999999999</v>
      </c>
      <c r="H10" s="2">
        <v>9.1999999999999993</v>
      </c>
      <c r="I10" s="2">
        <v>16.399999999999999</v>
      </c>
      <c r="J10" s="2">
        <v>16.2</v>
      </c>
    </row>
    <row r="11" spans="1:12" x14ac:dyDescent="0.35">
      <c r="A11" s="7" t="s">
        <v>279</v>
      </c>
      <c r="B11" s="16">
        <v>141.19999999999999</v>
      </c>
      <c r="C11" s="16">
        <v>414.9</v>
      </c>
      <c r="D11" s="16">
        <v>447</v>
      </c>
      <c r="E11" s="16">
        <v>216.7</v>
      </c>
      <c r="F11" s="16">
        <v>188.8</v>
      </c>
      <c r="G11" s="16">
        <v>156.6</v>
      </c>
      <c r="H11" s="16">
        <v>238</v>
      </c>
      <c r="I11" s="16">
        <v>237.9</v>
      </c>
      <c r="J11" s="16">
        <v>240.7</v>
      </c>
    </row>
    <row r="12" spans="1:12" x14ac:dyDescent="0.35">
      <c r="A12" s="17" t="s">
        <v>278</v>
      </c>
      <c r="B12" s="2">
        <v>33.5</v>
      </c>
      <c r="C12" s="2">
        <v>33.5</v>
      </c>
      <c r="D12" s="2">
        <v>36</v>
      </c>
      <c r="E12" s="2">
        <v>11.4</v>
      </c>
      <c r="F12" s="2">
        <v>11.4</v>
      </c>
      <c r="G12" s="2">
        <v>34</v>
      </c>
      <c r="H12" s="2">
        <v>34</v>
      </c>
      <c r="I12" s="2">
        <v>34</v>
      </c>
      <c r="J12" s="2">
        <v>28.3</v>
      </c>
    </row>
    <row r="13" spans="1:12" x14ac:dyDescent="0.35">
      <c r="A13" s="17" t="s">
        <v>57</v>
      </c>
      <c r="B13" s="2">
        <v>15.7</v>
      </c>
      <c r="C13" s="2">
        <v>15.7</v>
      </c>
      <c r="D13" s="2">
        <v>41.6</v>
      </c>
      <c r="E13" s="2">
        <v>42.9</v>
      </c>
      <c r="F13" s="2">
        <v>42.9</v>
      </c>
      <c r="G13" s="2">
        <v>95.4</v>
      </c>
      <c r="H13" s="2">
        <v>95.4</v>
      </c>
      <c r="I13" s="2">
        <v>95.3</v>
      </c>
      <c r="J13" s="2">
        <v>23.1</v>
      </c>
    </row>
    <row r="14" spans="1:12" x14ac:dyDescent="0.35">
      <c r="A14" s="17" t="s">
        <v>53</v>
      </c>
      <c r="B14" s="2">
        <v>10.7</v>
      </c>
      <c r="C14" s="2">
        <v>10.7</v>
      </c>
      <c r="D14" s="2">
        <v>8.1999999999999993</v>
      </c>
      <c r="E14" s="2">
        <v>28.7</v>
      </c>
      <c r="F14" s="2">
        <v>28.7</v>
      </c>
      <c r="G14" s="2">
        <v>22.1</v>
      </c>
      <c r="H14" s="2">
        <v>22.1</v>
      </c>
      <c r="I14" s="2">
        <v>22.1</v>
      </c>
      <c r="J14" s="2">
        <v>21</v>
      </c>
    </row>
    <row r="15" spans="1:12" x14ac:dyDescent="0.35">
      <c r="A15" s="17" t="s">
        <v>45</v>
      </c>
      <c r="B15" s="2">
        <v>74.099999999999994</v>
      </c>
      <c r="C15" s="2">
        <v>74.099999999999994</v>
      </c>
      <c r="D15" s="2">
        <v>86.1</v>
      </c>
      <c r="E15" s="2">
        <v>84.9</v>
      </c>
      <c r="F15" s="2">
        <v>57.1</v>
      </c>
      <c r="G15" s="2">
        <v>53.2</v>
      </c>
      <c r="H15" s="2">
        <v>53.2</v>
      </c>
      <c r="I15" s="2">
        <v>53.2</v>
      </c>
      <c r="J15" s="2">
        <v>56.6</v>
      </c>
    </row>
    <row r="16" spans="1:12" x14ac:dyDescent="0.35">
      <c r="A16" s="17" t="s">
        <v>177</v>
      </c>
      <c r="B16" s="2">
        <v>280.2</v>
      </c>
      <c r="C16" s="2">
        <v>281</v>
      </c>
      <c r="D16" s="2">
        <v>275.3</v>
      </c>
      <c r="E16" s="2">
        <v>48.8</v>
      </c>
      <c r="F16" s="2">
        <v>48.8</v>
      </c>
      <c r="G16" s="2">
        <v>33.4</v>
      </c>
      <c r="H16" s="2">
        <v>33.4</v>
      </c>
      <c r="I16" s="2">
        <v>33.4</v>
      </c>
      <c r="J16" s="2">
        <v>41.9</v>
      </c>
    </row>
    <row r="17" spans="1:10" ht="29" x14ac:dyDescent="0.35">
      <c r="A17" s="18" t="s">
        <v>280</v>
      </c>
      <c r="B17" s="16">
        <v>2.6</v>
      </c>
      <c r="C17" s="16">
        <v>2.7</v>
      </c>
      <c r="D17" s="16">
        <v>2.9</v>
      </c>
      <c r="E17" s="16">
        <v>2.2999999999999998</v>
      </c>
      <c r="F17" s="16">
        <v>2.2999999999999998</v>
      </c>
      <c r="G17" s="16">
        <v>2.6</v>
      </c>
      <c r="H17" s="16">
        <v>2.6</v>
      </c>
      <c r="I17" s="16">
        <v>2.8</v>
      </c>
      <c r="J17" s="16">
        <v>2.8</v>
      </c>
    </row>
    <row r="18" spans="1:10" x14ac:dyDescent="0.35">
      <c r="A18" s="17" t="s">
        <v>278</v>
      </c>
      <c r="B18" s="2">
        <v>4</v>
      </c>
      <c r="C18" s="2">
        <v>5</v>
      </c>
      <c r="D18" s="2">
        <v>5.3</v>
      </c>
      <c r="E18" s="2">
        <v>2.6</v>
      </c>
      <c r="F18" s="2">
        <v>2.4</v>
      </c>
      <c r="G18" s="2">
        <v>7.2</v>
      </c>
      <c r="H18" s="2">
        <v>7.2</v>
      </c>
      <c r="I18" s="2">
        <v>7.2</v>
      </c>
      <c r="J18" s="2">
        <v>5.9</v>
      </c>
    </row>
    <row r="19" spans="1:10" x14ac:dyDescent="0.35">
      <c r="A19" s="17" t="s">
        <v>57</v>
      </c>
      <c r="B19" s="2">
        <v>0.9</v>
      </c>
      <c r="C19" s="2">
        <v>0.8</v>
      </c>
      <c r="D19" s="2">
        <v>2.1</v>
      </c>
      <c r="E19" s="2">
        <v>1.2</v>
      </c>
      <c r="F19" s="2">
        <v>1.2</v>
      </c>
      <c r="G19" s="2">
        <v>2.1</v>
      </c>
      <c r="H19" s="2">
        <v>2.1</v>
      </c>
      <c r="I19" s="2">
        <v>2.2999999999999998</v>
      </c>
      <c r="J19" s="2">
        <v>2.7</v>
      </c>
    </row>
    <row r="20" spans="1:10" x14ac:dyDescent="0.35">
      <c r="A20" s="17" t="s">
        <v>53</v>
      </c>
      <c r="B20" s="2">
        <v>2.7</v>
      </c>
      <c r="C20" s="2">
        <v>2.7</v>
      </c>
      <c r="D20" s="2">
        <v>2</v>
      </c>
      <c r="E20" s="2">
        <v>2.1</v>
      </c>
      <c r="F20" s="2">
        <v>2.1</v>
      </c>
      <c r="G20" s="2">
        <v>2.2000000000000002</v>
      </c>
      <c r="H20" s="2">
        <v>22.2</v>
      </c>
      <c r="I20" s="2">
        <v>2.2000000000000002</v>
      </c>
      <c r="J20" s="2">
        <v>2.1</v>
      </c>
    </row>
    <row r="21" spans="1:10" x14ac:dyDescent="0.35">
      <c r="A21" s="17" t="s">
        <v>45</v>
      </c>
      <c r="B21" s="2">
        <v>2.2999999999999998</v>
      </c>
      <c r="C21" s="2">
        <v>2.2999999999999998</v>
      </c>
      <c r="D21" s="2">
        <v>2.7</v>
      </c>
      <c r="E21" s="2">
        <v>3.9</v>
      </c>
      <c r="F21" s="2">
        <v>3</v>
      </c>
      <c r="G21" s="2">
        <v>2.5</v>
      </c>
      <c r="H21" s="2">
        <v>2.5</v>
      </c>
      <c r="I21" s="2">
        <v>2.7</v>
      </c>
      <c r="J21" s="2">
        <v>2.8</v>
      </c>
    </row>
    <row r="22" spans="1:10" x14ac:dyDescent="0.35">
      <c r="A22" s="17" t="s">
        <v>177</v>
      </c>
      <c r="B22" s="2">
        <v>2.9</v>
      </c>
      <c r="C22" s="2">
        <v>3</v>
      </c>
      <c r="D22" s="2">
        <v>2.9</v>
      </c>
      <c r="E22" s="2">
        <v>2.5</v>
      </c>
      <c r="F22" s="2">
        <v>4.7</v>
      </c>
      <c r="G22" s="2">
        <v>3.6</v>
      </c>
      <c r="H22" s="2">
        <v>3.6</v>
      </c>
      <c r="I22" s="2">
        <v>2</v>
      </c>
      <c r="J22" s="2">
        <v>2.6</v>
      </c>
    </row>
  </sheetData>
  <mergeCells count="5">
    <mergeCell ref="A3:A4"/>
    <mergeCell ref="B3:D3"/>
    <mergeCell ref="E3:G3"/>
    <mergeCell ref="H3:J3"/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3" sqref="A23"/>
    </sheetView>
  </sheetViews>
  <sheetFormatPr defaultRowHeight="14.5" x14ac:dyDescent="0.35"/>
  <cols>
    <col min="1" max="1" width="19.26953125" customWidth="1"/>
    <col min="4" max="4" width="10.90625" customWidth="1"/>
    <col min="5" max="5" width="10.81640625" customWidth="1"/>
    <col min="6" max="6" width="9.90625" customWidth="1"/>
    <col min="8" max="8" width="10.36328125" customWidth="1"/>
  </cols>
  <sheetData>
    <row r="1" spans="1:8" s="24" customFormat="1" x14ac:dyDescent="0.35">
      <c r="A1" s="27" t="s">
        <v>401</v>
      </c>
      <c r="B1" s="27"/>
      <c r="C1" s="27"/>
      <c r="D1" s="27"/>
      <c r="E1" s="27"/>
      <c r="F1" s="27"/>
      <c r="G1" s="27"/>
      <c r="H1" s="27"/>
    </row>
    <row r="2" spans="1:8" x14ac:dyDescent="0.35">
      <c r="A2" s="7" t="s">
        <v>42</v>
      </c>
      <c r="B2" s="7" t="s">
        <v>43</v>
      </c>
      <c r="C2" s="7" t="s">
        <v>13</v>
      </c>
      <c r="D2" s="7" t="s">
        <v>16</v>
      </c>
      <c r="E2" s="7" t="s">
        <v>24</v>
      </c>
      <c r="F2" s="7" t="s">
        <v>32</v>
      </c>
      <c r="G2" s="7" t="s">
        <v>33</v>
      </c>
      <c r="H2" s="7" t="s">
        <v>44</v>
      </c>
    </row>
    <row r="3" spans="1:8" x14ac:dyDescent="0.35">
      <c r="A3" t="s">
        <v>45</v>
      </c>
      <c r="B3">
        <v>4.5</v>
      </c>
      <c r="C3">
        <v>0.6</v>
      </c>
      <c r="D3">
        <v>0.1</v>
      </c>
      <c r="E3" s="2">
        <v>0</v>
      </c>
      <c r="F3" s="2">
        <v>0</v>
      </c>
      <c r="G3">
        <v>1.6</v>
      </c>
      <c r="H3">
        <v>6.8</v>
      </c>
    </row>
    <row r="4" spans="1:8" x14ac:dyDescent="0.35">
      <c r="A4" t="s">
        <v>46</v>
      </c>
      <c r="B4">
        <v>3.9</v>
      </c>
      <c r="C4">
        <v>0.1</v>
      </c>
      <c r="D4">
        <v>0.4</v>
      </c>
      <c r="E4" s="2">
        <v>0</v>
      </c>
      <c r="F4" s="2">
        <v>0</v>
      </c>
      <c r="G4">
        <v>0.1</v>
      </c>
      <c r="H4">
        <v>4.5</v>
      </c>
    </row>
    <row r="5" spans="1:8" x14ac:dyDescent="0.35">
      <c r="A5" t="s">
        <v>47</v>
      </c>
      <c r="B5">
        <v>2.8</v>
      </c>
      <c r="C5" s="2">
        <v>0</v>
      </c>
      <c r="D5">
        <v>0.4</v>
      </c>
      <c r="E5" s="2">
        <v>0</v>
      </c>
      <c r="F5" s="2">
        <v>0</v>
      </c>
      <c r="G5">
        <v>0.1</v>
      </c>
      <c r="H5">
        <v>3.5</v>
      </c>
    </row>
    <row r="6" spans="1:8" x14ac:dyDescent="0.35">
      <c r="A6" t="s">
        <v>48</v>
      </c>
      <c r="B6">
        <v>3.6</v>
      </c>
      <c r="C6">
        <v>0.6</v>
      </c>
      <c r="D6" s="2">
        <v>0</v>
      </c>
      <c r="E6" s="2">
        <v>0</v>
      </c>
      <c r="F6" s="2">
        <v>0</v>
      </c>
      <c r="G6">
        <v>6.8</v>
      </c>
      <c r="H6" s="2">
        <v>11</v>
      </c>
    </row>
    <row r="7" spans="1:8" x14ac:dyDescent="0.35">
      <c r="A7" t="s">
        <v>142</v>
      </c>
      <c r="B7">
        <v>3.4</v>
      </c>
      <c r="C7">
        <v>0.3</v>
      </c>
      <c r="D7">
        <v>0.1</v>
      </c>
      <c r="E7" s="2">
        <v>0</v>
      </c>
      <c r="F7" s="2">
        <v>0</v>
      </c>
      <c r="G7">
        <v>0.5</v>
      </c>
      <c r="H7">
        <v>4.3</v>
      </c>
    </row>
    <row r="8" spans="1:8" x14ac:dyDescent="0.35">
      <c r="A8" t="s">
        <v>50</v>
      </c>
      <c r="B8">
        <v>5.4</v>
      </c>
      <c r="C8">
        <v>0.2</v>
      </c>
      <c r="D8">
        <v>0.3</v>
      </c>
      <c r="E8" s="2">
        <v>0</v>
      </c>
      <c r="F8" s="2">
        <v>0</v>
      </c>
      <c r="G8">
        <v>1.2</v>
      </c>
      <c r="H8">
        <v>7.2</v>
      </c>
    </row>
    <row r="9" spans="1:8" x14ac:dyDescent="0.35">
      <c r="A9" t="s">
        <v>51</v>
      </c>
      <c r="B9">
        <v>4.3</v>
      </c>
      <c r="C9" s="2">
        <v>0</v>
      </c>
      <c r="D9">
        <v>0.5</v>
      </c>
      <c r="E9" s="2">
        <v>0</v>
      </c>
      <c r="F9" s="2">
        <v>0</v>
      </c>
      <c r="G9" s="2">
        <v>0</v>
      </c>
      <c r="H9">
        <v>4.9000000000000004</v>
      </c>
    </row>
    <row r="10" spans="1:8" x14ac:dyDescent="0.35">
      <c r="B10">
        <v>2.2000000000000002</v>
      </c>
      <c r="C10" s="2">
        <v>0</v>
      </c>
      <c r="D10">
        <v>0.1</v>
      </c>
      <c r="E10" s="2">
        <v>0</v>
      </c>
      <c r="F10" s="2">
        <v>0</v>
      </c>
      <c r="G10">
        <v>0.1</v>
      </c>
      <c r="H10">
        <v>2.4</v>
      </c>
    </row>
    <row r="11" spans="1:8" x14ac:dyDescent="0.35">
      <c r="A11" t="s">
        <v>52</v>
      </c>
      <c r="B11">
        <v>2.1</v>
      </c>
      <c r="C11">
        <v>0.2</v>
      </c>
      <c r="D11">
        <v>0.2</v>
      </c>
      <c r="E11" s="2">
        <v>0</v>
      </c>
      <c r="F11" s="2">
        <v>0</v>
      </c>
      <c r="G11">
        <v>0.7</v>
      </c>
      <c r="H11">
        <v>3.2</v>
      </c>
    </row>
    <row r="12" spans="1:8" x14ac:dyDescent="0.35">
      <c r="A12" t="s">
        <v>53</v>
      </c>
      <c r="B12">
        <v>0.7</v>
      </c>
      <c r="C12" s="2">
        <v>0</v>
      </c>
      <c r="D12">
        <v>0.6</v>
      </c>
      <c r="E12" s="2">
        <v>0</v>
      </c>
      <c r="F12" s="2">
        <v>0</v>
      </c>
      <c r="G12" s="2">
        <v>0</v>
      </c>
      <c r="H12">
        <v>1.3</v>
      </c>
    </row>
    <row r="13" spans="1:8" x14ac:dyDescent="0.35">
      <c r="A13" t="s">
        <v>54</v>
      </c>
      <c r="B13">
        <v>4.5</v>
      </c>
      <c r="C13" s="2">
        <v>0</v>
      </c>
      <c r="D13">
        <v>1.1000000000000001</v>
      </c>
      <c r="E13" s="2">
        <v>0</v>
      </c>
      <c r="F13" s="2">
        <v>0</v>
      </c>
      <c r="G13">
        <v>0.2</v>
      </c>
      <c r="H13">
        <v>5.8</v>
      </c>
    </row>
    <row r="14" spans="1:8" x14ac:dyDescent="0.35">
      <c r="A14" t="s">
        <v>55</v>
      </c>
      <c r="B14">
        <v>3.2</v>
      </c>
      <c r="C14" s="2">
        <v>0</v>
      </c>
      <c r="D14">
        <v>0.6</v>
      </c>
      <c r="E14" s="2">
        <v>0</v>
      </c>
      <c r="F14" s="2">
        <v>0</v>
      </c>
      <c r="G14">
        <v>0.1</v>
      </c>
      <c r="H14">
        <v>3.9</v>
      </c>
    </row>
    <row r="15" spans="1:8" x14ac:dyDescent="0.35">
      <c r="A15" t="s">
        <v>56</v>
      </c>
      <c r="B15">
        <v>4.8</v>
      </c>
      <c r="C15" s="2">
        <v>0</v>
      </c>
      <c r="D15">
        <v>0.7</v>
      </c>
      <c r="E15" s="2">
        <v>0</v>
      </c>
      <c r="F15" s="2">
        <v>0</v>
      </c>
      <c r="G15">
        <v>0.2</v>
      </c>
      <c r="H15">
        <v>5.7</v>
      </c>
    </row>
    <row r="16" spans="1:8" x14ac:dyDescent="0.35">
      <c r="A16" t="s">
        <v>75</v>
      </c>
      <c r="B16">
        <v>2.7</v>
      </c>
      <c r="C16">
        <v>0.8</v>
      </c>
      <c r="D16">
        <v>0.1</v>
      </c>
      <c r="E16" s="2">
        <v>0</v>
      </c>
      <c r="F16" s="2">
        <v>0</v>
      </c>
      <c r="G16">
        <v>1.2</v>
      </c>
      <c r="H16">
        <v>4.8</v>
      </c>
    </row>
    <row r="17" spans="1:8" x14ac:dyDescent="0.35">
      <c r="A17" t="s">
        <v>57</v>
      </c>
      <c r="B17">
        <v>4.5</v>
      </c>
      <c r="C17">
        <v>0.3</v>
      </c>
      <c r="D17">
        <v>0.8</v>
      </c>
      <c r="E17" s="2">
        <v>0</v>
      </c>
      <c r="F17" s="2">
        <v>0</v>
      </c>
      <c r="G17">
        <v>0.1</v>
      </c>
      <c r="H17">
        <v>5.7</v>
      </c>
    </row>
    <row r="18" spans="1:8" x14ac:dyDescent="0.35">
      <c r="A18" t="s">
        <v>58</v>
      </c>
      <c r="B18">
        <v>2.7</v>
      </c>
      <c r="C18">
        <v>0.1</v>
      </c>
      <c r="D18">
        <v>0.3</v>
      </c>
      <c r="E18" s="2">
        <v>0</v>
      </c>
      <c r="F18" s="2">
        <v>0</v>
      </c>
      <c r="G18">
        <v>0.4</v>
      </c>
      <c r="H18">
        <v>3.6</v>
      </c>
    </row>
    <row r="19" spans="1:8" x14ac:dyDescent="0.35">
      <c r="A19" t="s">
        <v>59</v>
      </c>
      <c r="B19">
        <v>3.9</v>
      </c>
      <c r="C19">
        <v>0.2</v>
      </c>
      <c r="D19">
        <v>0.3</v>
      </c>
      <c r="E19" s="2">
        <v>0</v>
      </c>
      <c r="F19" s="2">
        <v>0</v>
      </c>
      <c r="G19">
        <v>0.1</v>
      </c>
      <c r="H19">
        <v>4.5</v>
      </c>
    </row>
    <row r="20" spans="1:8" x14ac:dyDescent="0.35">
      <c r="A20" t="s">
        <v>60</v>
      </c>
      <c r="B20">
        <v>1.2</v>
      </c>
      <c r="C20" s="2">
        <v>0</v>
      </c>
      <c r="D20">
        <v>0.3</v>
      </c>
      <c r="E20" s="2">
        <v>0</v>
      </c>
      <c r="F20" s="2">
        <v>0</v>
      </c>
      <c r="G20" s="2">
        <v>0</v>
      </c>
      <c r="H20">
        <v>1.6</v>
      </c>
    </row>
    <row r="21" spans="1:8" x14ac:dyDescent="0.35">
      <c r="A21" t="s">
        <v>61</v>
      </c>
      <c r="B21">
        <v>7.4</v>
      </c>
      <c r="C21">
        <v>0.4</v>
      </c>
      <c r="D21">
        <v>0.2</v>
      </c>
      <c r="E21" s="2">
        <v>0</v>
      </c>
      <c r="F21" s="2">
        <v>0</v>
      </c>
      <c r="G21">
        <v>2.1</v>
      </c>
      <c r="H21" s="2">
        <v>10</v>
      </c>
    </row>
    <row r="22" spans="1:8" x14ac:dyDescent="0.35">
      <c r="A22" t="s">
        <v>62</v>
      </c>
      <c r="B22">
        <v>4.5999999999999996</v>
      </c>
      <c r="C22" s="2">
        <v>0</v>
      </c>
      <c r="D22">
        <v>0.6</v>
      </c>
      <c r="E22" s="2">
        <v>0</v>
      </c>
      <c r="F22" s="2">
        <v>0</v>
      </c>
      <c r="G22">
        <v>0.1</v>
      </c>
      <c r="H22">
        <v>5.3</v>
      </c>
    </row>
    <row r="23" spans="1:8" x14ac:dyDescent="0.35">
      <c r="A23" t="s">
        <v>63</v>
      </c>
      <c r="B23">
        <v>72.5</v>
      </c>
      <c r="C23">
        <v>3.9</v>
      </c>
      <c r="D23">
        <v>7.7</v>
      </c>
      <c r="E23" s="2">
        <v>0</v>
      </c>
      <c r="F23" s="2">
        <v>0</v>
      </c>
      <c r="G23">
        <v>15.7</v>
      </c>
      <c r="H23">
        <v>100</v>
      </c>
    </row>
  </sheetData>
  <mergeCells count="1">
    <mergeCell ref="A1:H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N7" sqref="N7"/>
    </sheetView>
  </sheetViews>
  <sheetFormatPr defaultRowHeight="14.5" x14ac:dyDescent="0.35"/>
  <cols>
    <col min="1" max="1" width="17.54296875" customWidth="1"/>
    <col min="2" max="2" width="10.54296875" customWidth="1"/>
    <col min="3" max="3" width="9.1796875" customWidth="1"/>
    <col min="5" max="5" width="12" customWidth="1"/>
    <col min="7" max="7" width="14.08984375" customWidth="1"/>
  </cols>
  <sheetData>
    <row r="1" spans="1:11" x14ac:dyDescent="0.35">
      <c r="A1" s="27" t="s">
        <v>281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3" spans="1:11" ht="43.5" x14ac:dyDescent="0.35">
      <c r="A3" s="19" t="s">
        <v>42</v>
      </c>
      <c r="B3" s="19" t="s">
        <v>282</v>
      </c>
      <c r="C3" s="19" t="s">
        <v>283</v>
      </c>
      <c r="D3" s="19" t="s">
        <v>284</v>
      </c>
      <c r="E3" s="19" t="s">
        <v>285</v>
      </c>
      <c r="F3" s="19" t="s">
        <v>286</v>
      </c>
      <c r="G3" s="19" t="s">
        <v>291</v>
      </c>
      <c r="H3" s="19" t="s">
        <v>287</v>
      </c>
      <c r="I3" s="19" t="s">
        <v>288</v>
      </c>
      <c r="J3" s="19" t="s">
        <v>289</v>
      </c>
      <c r="K3" s="19" t="s">
        <v>290</v>
      </c>
    </row>
    <row r="4" spans="1:11" x14ac:dyDescent="0.35">
      <c r="A4" s="7" t="s">
        <v>45</v>
      </c>
      <c r="B4" s="3">
        <v>6555</v>
      </c>
      <c r="C4" s="3">
        <v>1230</v>
      </c>
      <c r="D4" s="3">
        <v>2308</v>
      </c>
      <c r="E4" s="3">
        <v>1015</v>
      </c>
      <c r="F4" s="3">
        <v>3487</v>
      </c>
      <c r="G4" s="3">
        <v>1398</v>
      </c>
      <c r="H4" s="3">
        <v>0</v>
      </c>
      <c r="I4" s="3">
        <v>1361</v>
      </c>
      <c r="J4" s="3">
        <v>1197</v>
      </c>
      <c r="K4" s="3">
        <v>0</v>
      </c>
    </row>
    <row r="5" spans="1:11" x14ac:dyDescent="0.35">
      <c r="A5" s="7" t="s">
        <v>46</v>
      </c>
      <c r="B5" s="3">
        <v>26589</v>
      </c>
      <c r="C5" s="3">
        <v>3328</v>
      </c>
      <c r="D5" s="3">
        <v>0</v>
      </c>
      <c r="E5" s="3">
        <v>24</v>
      </c>
      <c r="F5" s="3">
        <v>0</v>
      </c>
      <c r="G5" s="3">
        <v>912</v>
      </c>
      <c r="H5" s="3">
        <v>3449</v>
      </c>
      <c r="I5" s="3">
        <v>17321</v>
      </c>
      <c r="J5" s="3">
        <v>1945</v>
      </c>
      <c r="K5" s="3">
        <v>5148</v>
      </c>
    </row>
    <row r="6" spans="1:11" x14ac:dyDescent="0.35">
      <c r="A6" s="7" t="s">
        <v>47</v>
      </c>
      <c r="B6" s="3">
        <v>10445</v>
      </c>
      <c r="C6" s="3">
        <v>2308</v>
      </c>
      <c r="D6" s="3">
        <v>0</v>
      </c>
      <c r="E6" s="3">
        <v>75</v>
      </c>
      <c r="F6" s="3">
        <v>0</v>
      </c>
      <c r="G6" s="3">
        <v>325</v>
      </c>
      <c r="H6" s="3">
        <v>1945</v>
      </c>
      <c r="I6" s="3">
        <v>11960</v>
      </c>
      <c r="J6" s="3">
        <v>450</v>
      </c>
      <c r="K6" s="3">
        <v>3078</v>
      </c>
    </row>
    <row r="7" spans="1:11" x14ac:dyDescent="0.35">
      <c r="A7" s="7" t="s">
        <v>48</v>
      </c>
      <c r="B7" s="3">
        <v>4380</v>
      </c>
      <c r="C7" s="3">
        <v>0</v>
      </c>
      <c r="D7" s="3">
        <v>192</v>
      </c>
      <c r="E7" s="3">
        <v>998</v>
      </c>
      <c r="F7" s="3">
        <v>4935</v>
      </c>
      <c r="G7" s="3">
        <v>971</v>
      </c>
      <c r="H7" s="3">
        <v>28</v>
      </c>
      <c r="I7" s="3">
        <v>773</v>
      </c>
      <c r="J7" s="3">
        <v>71</v>
      </c>
      <c r="K7" s="3">
        <v>0</v>
      </c>
    </row>
    <row r="8" spans="1:11" x14ac:dyDescent="0.35">
      <c r="A8" s="7" t="s">
        <v>85</v>
      </c>
      <c r="B8" s="3">
        <v>9678</v>
      </c>
      <c r="C8" s="3">
        <v>2154</v>
      </c>
      <c r="D8" s="3">
        <v>69</v>
      </c>
      <c r="E8" s="3">
        <v>0</v>
      </c>
      <c r="F8" s="3">
        <v>7748</v>
      </c>
      <c r="G8" s="3">
        <v>604</v>
      </c>
      <c r="H8" s="3">
        <v>84</v>
      </c>
      <c r="I8" s="3">
        <v>1060</v>
      </c>
      <c r="J8" s="3">
        <v>0</v>
      </c>
      <c r="K8" s="3">
        <v>0</v>
      </c>
    </row>
    <row r="9" spans="1:11" x14ac:dyDescent="0.35">
      <c r="A9" s="7" t="s">
        <v>50</v>
      </c>
      <c r="B9" s="3">
        <v>11918</v>
      </c>
      <c r="C9" s="3">
        <v>1903</v>
      </c>
      <c r="D9" s="3">
        <v>236</v>
      </c>
      <c r="E9" s="3">
        <v>0</v>
      </c>
      <c r="F9" s="3">
        <v>456</v>
      </c>
      <c r="G9" s="3">
        <v>1968</v>
      </c>
      <c r="H9" s="3">
        <v>968</v>
      </c>
      <c r="I9" s="3">
        <v>7382</v>
      </c>
      <c r="J9" s="3">
        <v>151</v>
      </c>
      <c r="K9" s="3">
        <v>33</v>
      </c>
    </row>
    <row r="10" spans="1:11" x14ac:dyDescent="0.35">
      <c r="A10" s="7" t="s">
        <v>51</v>
      </c>
      <c r="B10" s="3">
        <v>23173</v>
      </c>
      <c r="C10" s="3">
        <v>3878</v>
      </c>
      <c r="D10" s="3">
        <v>190</v>
      </c>
      <c r="E10" s="3">
        <v>0</v>
      </c>
      <c r="F10" s="3">
        <v>0</v>
      </c>
      <c r="G10" s="3">
        <v>2642</v>
      </c>
      <c r="H10" s="3">
        <v>2718</v>
      </c>
      <c r="I10" s="3">
        <v>15116</v>
      </c>
      <c r="J10" s="3">
        <v>62</v>
      </c>
      <c r="K10" s="3">
        <v>299</v>
      </c>
    </row>
    <row r="11" spans="1:11" x14ac:dyDescent="0.35">
      <c r="A11" s="7" t="s">
        <v>70</v>
      </c>
      <c r="B11" s="3">
        <v>13077</v>
      </c>
      <c r="C11" s="3">
        <v>4553</v>
      </c>
      <c r="D11" s="3">
        <v>98</v>
      </c>
      <c r="E11" s="3">
        <v>0</v>
      </c>
      <c r="F11" s="3">
        <v>4823</v>
      </c>
      <c r="G11" s="3">
        <v>1334</v>
      </c>
      <c r="H11" s="3">
        <v>1558</v>
      </c>
      <c r="I11" s="3">
        <v>4005</v>
      </c>
      <c r="J11" s="3">
        <v>0</v>
      </c>
      <c r="K11" s="3">
        <v>57</v>
      </c>
    </row>
    <row r="12" spans="1:11" x14ac:dyDescent="0.35">
      <c r="A12" s="7" t="s">
        <v>53</v>
      </c>
      <c r="B12" s="3">
        <v>4140</v>
      </c>
      <c r="C12" s="3">
        <v>1952</v>
      </c>
      <c r="D12" s="3">
        <v>13</v>
      </c>
      <c r="E12" s="3">
        <v>0</v>
      </c>
      <c r="F12" s="3">
        <v>0</v>
      </c>
      <c r="G12" s="3">
        <v>516</v>
      </c>
      <c r="H12" s="3">
        <v>764</v>
      </c>
      <c r="I12" s="3">
        <v>3570</v>
      </c>
      <c r="J12" s="3">
        <v>0</v>
      </c>
      <c r="K12" s="3">
        <v>106</v>
      </c>
    </row>
    <row r="13" spans="1:11" x14ac:dyDescent="0.35">
      <c r="A13" s="7" t="s">
        <v>74</v>
      </c>
      <c r="B13" s="3">
        <v>9517</v>
      </c>
      <c r="C13" s="3">
        <v>1637</v>
      </c>
      <c r="D13" s="3">
        <v>45</v>
      </c>
      <c r="E13" s="3">
        <v>0</v>
      </c>
      <c r="F13" s="3">
        <v>0</v>
      </c>
      <c r="G13" s="3">
        <v>789</v>
      </c>
      <c r="H13" s="3">
        <v>1716</v>
      </c>
      <c r="I13" s="3">
        <v>5647</v>
      </c>
      <c r="J13" s="3">
        <v>0</v>
      </c>
      <c r="K13" s="3">
        <v>16</v>
      </c>
    </row>
    <row r="14" spans="1:11" x14ac:dyDescent="0.35">
      <c r="A14" s="7" t="s">
        <v>54</v>
      </c>
      <c r="B14" s="3">
        <v>17344</v>
      </c>
      <c r="C14" s="3">
        <v>2896</v>
      </c>
      <c r="D14" s="3">
        <v>0</v>
      </c>
      <c r="E14" s="3">
        <v>0</v>
      </c>
      <c r="F14" s="3">
        <v>98</v>
      </c>
      <c r="G14" s="3">
        <v>2148</v>
      </c>
      <c r="H14" s="3">
        <v>1497</v>
      </c>
      <c r="I14" s="3">
        <v>8625</v>
      </c>
      <c r="J14" s="3">
        <v>120</v>
      </c>
      <c r="K14" s="3">
        <v>179</v>
      </c>
    </row>
    <row r="15" spans="1:11" x14ac:dyDescent="0.35">
      <c r="A15" s="7" t="s">
        <v>55</v>
      </c>
      <c r="B15" s="3">
        <v>36180</v>
      </c>
      <c r="C15" s="3">
        <v>1886</v>
      </c>
      <c r="D15" s="3">
        <v>333</v>
      </c>
      <c r="E15" s="3">
        <v>0</v>
      </c>
      <c r="F15" s="3">
        <v>0</v>
      </c>
      <c r="G15" s="3">
        <v>27</v>
      </c>
      <c r="H15" s="3">
        <v>1225</v>
      </c>
      <c r="I15" s="3">
        <v>29151</v>
      </c>
      <c r="J15" s="3">
        <v>2534</v>
      </c>
      <c r="K15" s="3">
        <v>4625</v>
      </c>
    </row>
    <row r="16" spans="1:11" x14ac:dyDescent="0.35">
      <c r="A16" s="7" t="s">
        <v>56</v>
      </c>
      <c r="B16" s="3">
        <v>21800</v>
      </c>
      <c r="C16" s="3">
        <v>3076</v>
      </c>
      <c r="D16" s="3">
        <v>112</v>
      </c>
      <c r="E16" s="3">
        <v>89</v>
      </c>
      <c r="F16" s="3">
        <v>0</v>
      </c>
      <c r="G16" s="3">
        <v>846</v>
      </c>
      <c r="H16" s="3">
        <v>2203</v>
      </c>
      <c r="I16" s="3">
        <v>3041</v>
      </c>
      <c r="J16" s="3">
        <v>585</v>
      </c>
      <c r="K16" s="3">
        <v>618</v>
      </c>
    </row>
    <row r="17" spans="1:11" x14ac:dyDescent="0.35">
      <c r="A17" s="7" t="s">
        <v>75</v>
      </c>
      <c r="B17" s="3">
        <v>4177</v>
      </c>
      <c r="C17" s="3">
        <v>2000</v>
      </c>
      <c r="D17" s="3">
        <v>12</v>
      </c>
      <c r="E17" s="3">
        <v>0</v>
      </c>
      <c r="F17" s="3">
        <v>9727</v>
      </c>
      <c r="G17" s="3">
        <v>1217</v>
      </c>
      <c r="H17" s="3">
        <v>520</v>
      </c>
      <c r="I17" s="3">
        <v>2802</v>
      </c>
      <c r="J17" s="3">
        <v>0</v>
      </c>
      <c r="K17" s="3">
        <v>39</v>
      </c>
    </row>
    <row r="18" spans="1:11" x14ac:dyDescent="0.35">
      <c r="A18" s="7" t="s">
        <v>57</v>
      </c>
      <c r="B18" s="3">
        <v>20576</v>
      </c>
      <c r="C18" s="3">
        <v>6419</v>
      </c>
      <c r="D18" s="3">
        <v>114</v>
      </c>
      <c r="E18" s="3">
        <v>0</v>
      </c>
      <c r="F18" s="3">
        <v>11953</v>
      </c>
      <c r="G18" s="3">
        <v>3399</v>
      </c>
      <c r="H18" s="3">
        <v>2581</v>
      </c>
      <c r="I18" s="3">
        <v>14648</v>
      </c>
      <c r="J18" s="3">
        <v>4942</v>
      </c>
      <c r="K18" s="3">
        <v>125</v>
      </c>
    </row>
    <row r="19" spans="1:11" x14ac:dyDescent="0.35">
      <c r="A19" s="7" t="s">
        <v>59</v>
      </c>
      <c r="B19" s="3">
        <v>8972</v>
      </c>
      <c r="C19" s="3">
        <v>1947</v>
      </c>
      <c r="D19" s="3">
        <v>714</v>
      </c>
      <c r="E19" s="3">
        <v>0</v>
      </c>
      <c r="F19" s="3">
        <v>0</v>
      </c>
      <c r="G19" s="3">
        <v>391</v>
      </c>
      <c r="H19" s="3">
        <v>252</v>
      </c>
      <c r="I19" s="3">
        <v>2438</v>
      </c>
      <c r="J19" s="3">
        <v>730</v>
      </c>
      <c r="K19" s="3">
        <v>0</v>
      </c>
    </row>
    <row r="20" spans="1:11" x14ac:dyDescent="0.35">
      <c r="A20" s="7" t="s">
        <v>77</v>
      </c>
      <c r="B20" s="3">
        <v>8972</v>
      </c>
      <c r="C20" s="3">
        <v>4522</v>
      </c>
      <c r="D20" s="3">
        <v>13</v>
      </c>
      <c r="E20" s="3">
        <v>167</v>
      </c>
      <c r="F20" s="3">
        <v>0</v>
      </c>
      <c r="G20" s="3">
        <v>199</v>
      </c>
      <c r="H20" s="3">
        <v>1593</v>
      </c>
      <c r="I20" s="3">
        <v>18186</v>
      </c>
      <c r="J20" s="3">
        <v>973</v>
      </c>
      <c r="K20" s="3">
        <v>5668</v>
      </c>
    </row>
    <row r="21" spans="1:11" x14ac:dyDescent="0.35">
      <c r="A21" s="7" t="s">
        <v>61</v>
      </c>
      <c r="B21" s="3">
        <v>19152</v>
      </c>
      <c r="C21" s="3">
        <v>2338</v>
      </c>
      <c r="D21" s="3">
        <v>1297</v>
      </c>
      <c r="E21" s="3">
        <v>434</v>
      </c>
      <c r="F21" s="3">
        <v>1716</v>
      </c>
      <c r="G21" s="3">
        <v>1393</v>
      </c>
      <c r="H21" s="3">
        <v>2028</v>
      </c>
      <c r="I21" s="3">
        <v>4217</v>
      </c>
      <c r="J21" s="3">
        <v>3808</v>
      </c>
      <c r="K21" s="3">
        <v>136</v>
      </c>
    </row>
    <row r="22" spans="1:11" x14ac:dyDescent="0.35">
      <c r="A22" s="7" t="s">
        <v>76</v>
      </c>
      <c r="B22" s="3">
        <v>10169</v>
      </c>
      <c r="C22" s="3">
        <v>2065</v>
      </c>
      <c r="D22" s="3">
        <v>94</v>
      </c>
      <c r="E22" s="3">
        <v>197</v>
      </c>
      <c r="F22" s="3">
        <v>595</v>
      </c>
      <c r="G22" s="3">
        <v>1837</v>
      </c>
      <c r="H22" s="3">
        <v>1435</v>
      </c>
      <c r="I22" s="3">
        <v>2108</v>
      </c>
      <c r="J22" s="3">
        <v>37</v>
      </c>
      <c r="K22" s="3">
        <v>175</v>
      </c>
    </row>
    <row r="23" spans="1:11" x14ac:dyDescent="0.35">
      <c r="A23" s="7" t="s">
        <v>78</v>
      </c>
      <c r="B23" s="3">
        <v>11721</v>
      </c>
      <c r="C23" s="3">
        <v>1319</v>
      </c>
      <c r="D23" s="3">
        <v>62</v>
      </c>
      <c r="E23" s="3">
        <v>0</v>
      </c>
      <c r="F23" s="3">
        <v>0</v>
      </c>
      <c r="G23" s="3">
        <v>1692</v>
      </c>
      <c r="H23" s="3">
        <v>1597</v>
      </c>
      <c r="I23" s="3">
        <v>7670</v>
      </c>
      <c r="J23" s="3">
        <v>0</v>
      </c>
      <c r="K23" s="3">
        <v>200</v>
      </c>
    </row>
    <row r="24" spans="1:11" x14ac:dyDescent="0.35">
      <c r="A24" s="7" t="s">
        <v>63</v>
      </c>
      <c r="B24" s="3">
        <f>SUM(B4:B23)</f>
        <v>278535</v>
      </c>
      <c r="C24" s="3">
        <f t="shared" ref="C24:K24" si="0">SUM(C4:C23)</f>
        <v>51411</v>
      </c>
      <c r="D24" s="3">
        <f t="shared" si="0"/>
        <v>5902</v>
      </c>
      <c r="E24" s="3">
        <f t="shared" si="0"/>
        <v>2999</v>
      </c>
      <c r="F24" s="3">
        <f t="shared" si="0"/>
        <v>45538</v>
      </c>
      <c r="G24" s="3">
        <f t="shared" si="0"/>
        <v>24608</v>
      </c>
      <c r="H24" s="3">
        <f t="shared" si="0"/>
        <v>28161</v>
      </c>
      <c r="I24" s="3">
        <f t="shared" si="0"/>
        <v>161081</v>
      </c>
      <c r="J24" s="3">
        <f t="shared" si="0"/>
        <v>17605</v>
      </c>
      <c r="K24" s="3">
        <f t="shared" si="0"/>
        <v>20502</v>
      </c>
    </row>
  </sheetData>
  <mergeCells count="1">
    <mergeCell ref="A1:K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sqref="A1:K1"/>
    </sheetView>
  </sheetViews>
  <sheetFormatPr defaultRowHeight="14.5" x14ac:dyDescent="0.35"/>
  <cols>
    <col min="1" max="1" width="13" customWidth="1"/>
  </cols>
  <sheetData>
    <row r="1" spans="1:11" x14ac:dyDescent="0.35">
      <c r="A1" s="27" t="s">
        <v>292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3" spans="1:11" x14ac:dyDescent="0.35">
      <c r="A3" s="7" t="s">
        <v>293</v>
      </c>
      <c r="B3" s="7">
        <v>2003</v>
      </c>
      <c r="C3" s="7">
        <v>2004</v>
      </c>
      <c r="D3" s="7">
        <v>2005</v>
      </c>
      <c r="E3" s="7">
        <v>2006</v>
      </c>
      <c r="F3" s="7">
        <v>2007</v>
      </c>
    </row>
    <row r="4" spans="1:11" x14ac:dyDescent="0.35">
      <c r="A4" s="7" t="s">
        <v>294</v>
      </c>
    </row>
    <row r="5" spans="1:11" x14ac:dyDescent="0.35">
      <c r="A5" s="17" t="s">
        <v>295</v>
      </c>
      <c r="B5" s="4">
        <v>18262.52</v>
      </c>
      <c r="C5" s="4">
        <v>7187.92</v>
      </c>
      <c r="D5" s="4">
        <v>6226.74</v>
      </c>
      <c r="E5" s="4">
        <v>8293.74</v>
      </c>
      <c r="F5" s="4">
        <v>7414.25</v>
      </c>
    </row>
    <row r="6" spans="1:11" x14ac:dyDescent="0.35">
      <c r="A6" s="17" t="s">
        <v>296</v>
      </c>
      <c r="B6" s="4">
        <v>2625.6</v>
      </c>
      <c r="C6" s="4">
        <v>2500</v>
      </c>
      <c r="D6" s="4">
        <v>35.590000000000003</v>
      </c>
      <c r="E6" s="4">
        <v>0</v>
      </c>
      <c r="F6" s="4">
        <v>0</v>
      </c>
    </row>
    <row r="7" spans="1:11" x14ac:dyDescent="0.35">
      <c r="A7" s="17" t="s">
        <v>297</v>
      </c>
      <c r="B7" s="4">
        <v>1180.8</v>
      </c>
      <c r="C7" s="4">
        <v>1966</v>
      </c>
      <c r="D7" s="4">
        <v>3924.27</v>
      </c>
      <c r="E7" s="4">
        <v>3706.36</v>
      </c>
      <c r="F7" s="4">
        <v>1231.78</v>
      </c>
    </row>
    <row r="8" spans="1:11" x14ac:dyDescent="0.35">
      <c r="A8" s="17" t="s">
        <v>298</v>
      </c>
      <c r="B8" s="4">
        <v>616.88</v>
      </c>
      <c r="C8" s="4">
        <v>140.03</v>
      </c>
      <c r="D8" s="4">
        <v>194.96</v>
      </c>
      <c r="E8" s="4">
        <v>215.44</v>
      </c>
      <c r="F8" s="4">
        <v>199.99</v>
      </c>
    </row>
    <row r="9" spans="1:11" x14ac:dyDescent="0.35">
      <c r="A9" s="17" t="s">
        <v>299</v>
      </c>
      <c r="B9" s="4">
        <v>636.34</v>
      </c>
      <c r="C9" s="4">
        <v>198.07</v>
      </c>
      <c r="D9" s="4">
        <v>568.53</v>
      </c>
      <c r="E9" s="4">
        <v>643.94000000000005</v>
      </c>
      <c r="F9" s="4">
        <v>671.6</v>
      </c>
    </row>
    <row r="10" spans="1:11" x14ac:dyDescent="0.35">
      <c r="A10" s="17" t="s">
        <v>300</v>
      </c>
      <c r="B10" s="4">
        <v>836.98</v>
      </c>
      <c r="C10" s="4">
        <v>231.49</v>
      </c>
      <c r="D10" s="4">
        <v>202.65</v>
      </c>
      <c r="E10" s="4">
        <v>289.56</v>
      </c>
      <c r="F10" s="4">
        <v>309.67</v>
      </c>
    </row>
    <row r="11" spans="1:11" x14ac:dyDescent="0.35">
      <c r="A11" s="17" t="s">
        <v>301</v>
      </c>
      <c r="B11" s="4"/>
      <c r="C11" s="4"/>
      <c r="D11" s="4">
        <v>169.7</v>
      </c>
      <c r="E11" s="4">
        <v>327.8</v>
      </c>
      <c r="F11" s="4">
        <v>260.2</v>
      </c>
    </row>
    <row r="12" spans="1:11" x14ac:dyDescent="0.35">
      <c r="A12" s="17" t="s">
        <v>302</v>
      </c>
      <c r="B12" s="4">
        <v>29.3</v>
      </c>
      <c r="C12" s="4">
        <v>20</v>
      </c>
      <c r="D12" s="4">
        <v>283.39999999999998</v>
      </c>
      <c r="E12" s="4">
        <v>327.8</v>
      </c>
      <c r="F12" s="4">
        <v>249.88</v>
      </c>
    </row>
    <row r="13" spans="1:11" x14ac:dyDescent="0.35">
      <c r="A13" s="7" t="s">
        <v>303</v>
      </c>
      <c r="B13" s="4"/>
      <c r="C13" s="4"/>
      <c r="D13" s="4"/>
      <c r="E13" s="4"/>
      <c r="F13" s="4"/>
    </row>
    <row r="14" spans="1:11" x14ac:dyDescent="0.35">
      <c r="A14" s="17" t="s">
        <v>295</v>
      </c>
      <c r="B14" s="4">
        <v>8984.68</v>
      </c>
      <c r="C14" s="4">
        <v>15985.14</v>
      </c>
      <c r="D14" s="4">
        <v>7279.18</v>
      </c>
      <c r="E14" s="4">
        <v>7948.99</v>
      </c>
      <c r="F14" s="4">
        <v>8078.77</v>
      </c>
    </row>
    <row r="15" spans="1:11" x14ac:dyDescent="0.35">
      <c r="A15" s="17" t="s">
        <v>296</v>
      </c>
      <c r="B15" s="4">
        <v>1646.96</v>
      </c>
      <c r="C15" s="4">
        <v>987.52</v>
      </c>
      <c r="D15" s="4">
        <v>202.91</v>
      </c>
      <c r="E15" s="4">
        <v>0</v>
      </c>
      <c r="F15" s="4">
        <v>0</v>
      </c>
    </row>
    <row r="16" spans="1:11" x14ac:dyDescent="0.35">
      <c r="A16" s="17" t="s">
        <v>297</v>
      </c>
      <c r="B16" s="4">
        <v>1148.05</v>
      </c>
      <c r="C16" s="4">
        <v>2106.1799999999998</v>
      </c>
      <c r="D16" s="4">
        <v>3726.05</v>
      </c>
      <c r="E16" s="4">
        <v>3028.88</v>
      </c>
      <c r="F16" s="4">
        <v>1829.61</v>
      </c>
    </row>
    <row r="17" spans="1:6" x14ac:dyDescent="0.35">
      <c r="A17" s="17" t="s">
        <v>298</v>
      </c>
      <c r="B17" s="4">
        <v>354.03</v>
      </c>
      <c r="C17" s="4">
        <v>401.85</v>
      </c>
      <c r="D17" s="4">
        <v>212.47</v>
      </c>
      <c r="E17" s="4">
        <v>207.82</v>
      </c>
      <c r="F17" s="4">
        <v>204.17</v>
      </c>
    </row>
    <row r="18" spans="1:6" x14ac:dyDescent="0.35">
      <c r="A18" s="17" t="s">
        <v>299</v>
      </c>
      <c r="B18" s="4">
        <v>421.44</v>
      </c>
      <c r="C18" s="4">
        <v>473.77</v>
      </c>
      <c r="D18" s="4">
        <v>486.26</v>
      </c>
      <c r="E18" s="4">
        <v>648.89</v>
      </c>
      <c r="F18" s="4">
        <v>667.2</v>
      </c>
    </row>
    <row r="19" spans="1:6" x14ac:dyDescent="0.35">
      <c r="A19" s="17" t="s">
        <v>300</v>
      </c>
      <c r="B19" s="4">
        <v>239.65</v>
      </c>
      <c r="C19" s="4">
        <v>710.81</v>
      </c>
      <c r="D19" s="4">
        <v>229.08</v>
      </c>
      <c r="E19" s="4">
        <v>261.73</v>
      </c>
      <c r="F19" s="4">
        <v>304.56</v>
      </c>
    </row>
    <row r="20" spans="1:6" x14ac:dyDescent="0.35">
      <c r="A20" s="17" t="s">
        <v>301</v>
      </c>
      <c r="B20" s="4">
        <v>593.4</v>
      </c>
      <c r="C20" s="4">
        <v>633.65</v>
      </c>
      <c r="D20" s="4">
        <v>230.61</v>
      </c>
      <c r="E20" s="4">
        <v>299.04000000000002</v>
      </c>
      <c r="F20" s="4">
        <v>199.32</v>
      </c>
    </row>
    <row r="21" spans="1:6" x14ac:dyDescent="0.35">
      <c r="A21" t="s">
        <v>302</v>
      </c>
      <c r="B21" s="4">
        <v>243.78</v>
      </c>
      <c r="C21" s="4">
        <v>266.02999999999997</v>
      </c>
      <c r="D21" s="4">
        <v>337.41</v>
      </c>
      <c r="E21" s="4">
        <v>332.702</v>
      </c>
      <c r="F21" s="4">
        <v>263.07</v>
      </c>
    </row>
  </sheetData>
  <mergeCells count="1">
    <mergeCell ref="A1:K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4" workbookViewId="0">
      <selection activeCell="H8" sqref="H8"/>
    </sheetView>
  </sheetViews>
  <sheetFormatPr defaultRowHeight="14.5" x14ac:dyDescent="0.35"/>
  <cols>
    <col min="1" max="1" width="17.6328125" customWidth="1"/>
  </cols>
  <sheetData>
    <row r="1" spans="1:11" x14ac:dyDescent="0.35">
      <c r="A1" s="27" t="s">
        <v>304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35">
      <c r="F2" s="28" t="s">
        <v>305</v>
      </c>
      <c r="G2" s="28"/>
    </row>
    <row r="3" spans="1:11" x14ac:dyDescent="0.35">
      <c r="A3" s="7" t="s">
        <v>293</v>
      </c>
      <c r="B3" s="7">
        <v>2003</v>
      </c>
      <c r="C3" s="7">
        <v>2004</v>
      </c>
      <c r="D3" s="7">
        <v>2005</v>
      </c>
      <c r="E3" s="7">
        <v>2006</v>
      </c>
      <c r="F3" s="7">
        <v>2007</v>
      </c>
    </row>
    <row r="4" spans="1:11" x14ac:dyDescent="0.35">
      <c r="A4" t="s">
        <v>306</v>
      </c>
      <c r="B4" s="4">
        <v>20335.400000000001</v>
      </c>
      <c r="C4" s="4">
        <v>22834.9</v>
      </c>
      <c r="D4" s="4">
        <v>23766.14</v>
      </c>
      <c r="E4" s="4">
        <v>20645.22</v>
      </c>
      <c r="F4" s="4">
        <v>21611.87</v>
      </c>
    </row>
    <row r="5" spans="1:11" x14ac:dyDescent="0.35">
      <c r="A5" t="s">
        <v>307</v>
      </c>
      <c r="B5" s="4">
        <v>1783.1</v>
      </c>
      <c r="C5" s="4">
        <v>1994.3</v>
      </c>
      <c r="D5" s="4">
        <v>1706.5</v>
      </c>
      <c r="E5" s="4">
        <v>1488</v>
      </c>
      <c r="F5" s="4">
        <v>1432.61</v>
      </c>
    </row>
    <row r="6" spans="1:11" x14ac:dyDescent="0.35">
      <c r="A6" t="s">
        <v>308</v>
      </c>
      <c r="B6" s="4">
        <v>348.6</v>
      </c>
      <c r="C6" s="4">
        <v>147.30000000000001</v>
      </c>
      <c r="D6" s="4">
        <v>226.7</v>
      </c>
      <c r="E6" s="4">
        <v>452.53</v>
      </c>
      <c r="F6" s="4">
        <v>202.28</v>
      </c>
    </row>
    <row r="7" spans="1:11" x14ac:dyDescent="0.35">
      <c r="A7" t="s">
        <v>309</v>
      </c>
      <c r="B7" s="4">
        <v>2878.1</v>
      </c>
      <c r="C7" s="4">
        <v>2218.1</v>
      </c>
      <c r="D7" s="4">
        <v>1916.5</v>
      </c>
      <c r="E7" s="4">
        <v>1863.61</v>
      </c>
      <c r="F7" s="4">
        <v>2876.83</v>
      </c>
    </row>
    <row r="8" spans="1:11" x14ac:dyDescent="0.35">
      <c r="A8" t="s">
        <v>310</v>
      </c>
      <c r="B8" s="4">
        <v>0</v>
      </c>
      <c r="C8" s="4">
        <v>0</v>
      </c>
      <c r="D8" s="4">
        <v>0.17</v>
      </c>
      <c r="E8" s="4">
        <v>0.01</v>
      </c>
      <c r="F8" s="4">
        <v>0</v>
      </c>
    </row>
    <row r="9" spans="1:11" x14ac:dyDescent="0.35">
      <c r="A9" t="s">
        <v>311</v>
      </c>
      <c r="B9" s="4">
        <v>265.89999999999998</v>
      </c>
      <c r="C9" s="4">
        <v>156.4</v>
      </c>
      <c r="D9" s="4">
        <v>208.7</v>
      </c>
      <c r="E9" s="4">
        <v>459.9</v>
      </c>
      <c r="F9" s="4">
        <v>0</v>
      </c>
    </row>
    <row r="10" spans="1:11" x14ac:dyDescent="0.35">
      <c r="A10" t="s">
        <v>312</v>
      </c>
      <c r="B10" s="4">
        <v>0.3</v>
      </c>
      <c r="C10" s="4">
        <v>0.1</v>
      </c>
      <c r="D10" s="4">
        <v>0.08</v>
      </c>
      <c r="E10" s="4">
        <v>0</v>
      </c>
      <c r="F10" s="4">
        <v>0</v>
      </c>
    </row>
    <row r="11" spans="1:11" x14ac:dyDescent="0.35">
      <c r="A11" t="s">
        <v>313</v>
      </c>
      <c r="B11" s="4">
        <v>149.69999999999999</v>
      </c>
      <c r="C11" s="4">
        <v>114.6</v>
      </c>
      <c r="D11" s="4">
        <v>146.62</v>
      </c>
      <c r="E11" s="4">
        <v>153.86000000000001</v>
      </c>
      <c r="F11" s="4">
        <v>233.33</v>
      </c>
    </row>
    <row r="12" spans="1:11" x14ac:dyDescent="0.35">
      <c r="A12" t="s">
        <v>314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11" x14ac:dyDescent="0.35">
      <c r="A13" t="s">
        <v>315</v>
      </c>
      <c r="B13" s="4">
        <v>5.9</v>
      </c>
      <c r="C13" s="4">
        <v>4.2</v>
      </c>
      <c r="D13" s="4">
        <v>3.9</v>
      </c>
      <c r="E13" s="4">
        <v>6.4</v>
      </c>
      <c r="F13" s="4">
        <v>0</v>
      </c>
    </row>
    <row r="14" spans="1:11" x14ac:dyDescent="0.35">
      <c r="A14" t="s">
        <v>316</v>
      </c>
      <c r="B14" s="4">
        <v>23.1</v>
      </c>
      <c r="C14" s="4">
        <v>48.7</v>
      </c>
      <c r="D14" s="4">
        <v>49.63</v>
      </c>
      <c r="E14" s="4">
        <v>69.53</v>
      </c>
      <c r="F14" s="4">
        <v>0</v>
      </c>
    </row>
    <row r="15" spans="1:11" x14ac:dyDescent="0.35">
      <c r="A15" t="s">
        <v>317</v>
      </c>
      <c r="B15" s="4">
        <v>31.7</v>
      </c>
      <c r="C15" s="4">
        <v>60.9</v>
      </c>
      <c r="D15" s="4">
        <v>37.15</v>
      </c>
      <c r="E15" s="4">
        <v>47.92</v>
      </c>
      <c r="F15" s="4">
        <v>0</v>
      </c>
    </row>
    <row r="16" spans="1:11" x14ac:dyDescent="0.35">
      <c r="A16" t="s">
        <v>300</v>
      </c>
      <c r="B16" s="4">
        <v>0.9</v>
      </c>
      <c r="C16" s="4">
        <v>0</v>
      </c>
      <c r="D16" s="4">
        <v>0</v>
      </c>
      <c r="E16" s="4">
        <v>0</v>
      </c>
      <c r="F16" s="4">
        <v>100.36</v>
      </c>
    </row>
    <row r="17" spans="1:6" x14ac:dyDescent="0.35">
      <c r="A17" t="s">
        <v>318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35">
      <c r="A18" t="s">
        <v>319</v>
      </c>
      <c r="B18" s="4">
        <v>0.3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35">
      <c r="A19" t="s">
        <v>320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35">
      <c r="A20" t="s">
        <v>321</v>
      </c>
      <c r="B20" s="4">
        <v>0</v>
      </c>
      <c r="C20" s="4">
        <v>0.1</v>
      </c>
      <c r="D20" s="4">
        <v>0</v>
      </c>
      <c r="E20" s="4">
        <v>0</v>
      </c>
      <c r="F20" s="4">
        <v>0</v>
      </c>
    </row>
    <row r="21" spans="1:6" x14ac:dyDescent="0.35">
      <c r="A21" t="s">
        <v>322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</row>
    <row r="22" spans="1:6" x14ac:dyDescent="0.35">
      <c r="A22" t="s">
        <v>323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</row>
    <row r="23" spans="1:6" x14ac:dyDescent="0.35">
      <c r="A23" t="s">
        <v>324</v>
      </c>
      <c r="B23" s="4">
        <v>1.2</v>
      </c>
      <c r="C23" s="4">
        <v>0.8</v>
      </c>
      <c r="D23" s="4">
        <v>1.1299999999999999</v>
      </c>
      <c r="E23" s="4">
        <v>0.18</v>
      </c>
      <c r="F23" s="4">
        <v>0</v>
      </c>
    </row>
    <row r="24" spans="1:6" x14ac:dyDescent="0.35">
      <c r="A24" t="s">
        <v>325</v>
      </c>
      <c r="B24" s="4">
        <v>0.6</v>
      </c>
      <c r="C24" s="4">
        <v>0.3</v>
      </c>
      <c r="D24" s="4">
        <v>0.13</v>
      </c>
      <c r="E24" s="4">
        <v>0.02</v>
      </c>
      <c r="F24" s="4">
        <v>0</v>
      </c>
    </row>
    <row r="25" spans="1:6" x14ac:dyDescent="0.35">
      <c r="A25" t="s">
        <v>326</v>
      </c>
      <c r="B25" s="4">
        <v>0.1</v>
      </c>
      <c r="C25" s="4">
        <v>0.8</v>
      </c>
      <c r="D25" s="4">
        <v>0.02</v>
      </c>
      <c r="E25" s="4">
        <v>0.11</v>
      </c>
      <c r="F25" s="4">
        <v>0</v>
      </c>
    </row>
    <row r="26" spans="1:6" x14ac:dyDescent="0.35">
      <c r="A26" t="s">
        <v>327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</row>
  </sheetData>
  <mergeCells count="2">
    <mergeCell ref="F2:G2"/>
    <mergeCell ref="A1:K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31" workbookViewId="0">
      <selection activeCell="L45" sqref="L45"/>
    </sheetView>
  </sheetViews>
  <sheetFormatPr defaultRowHeight="14.5" x14ac:dyDescent="0.35"/>
  <cols>
    <col min="1" max="1" width="24.1796875" customWidth="1"/>
    <col min="3" max="3" width="14.08984375" customWidth="1"/>
    <col min="5" max="5" width="11.81640625" customWidth="1"/>
    <col min="6" max="6" width="12" customWidth="1"/>
    <col min="7" max="7" width="12.81640625" customWidth="1"/>
  </cols>
  <sheetData>
    <row r="1" spans="1:12" x14ac:dyDescent="0.35">
      <c r="A1" s="30" t="s">
        <v>328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x14ac:dyDescent="0.35">
      <c r="A2" s="39" t="s">
        <v>329</v>
      </c>
      <c r="B2" s="30" t="s">
        <v>245</v>
      </c>
      <c r="C2" s="30"/>
      <c r="D2" s="30" t="s">
        <v>246</v>
      </c>
      <c r="E2" s="30"/>
      <c r="F2" s="30" t="s">
        <v>214</v>
      </c>
      <c r="G2" s="30"/>
    </row>
    <row r="3" spans="1:12" x14ac:dyDescent="0.35">
      <c r="A3" s="39"/>
      <c r="B3" s="7" t="s">
        <v>330</v>
      </c>
      <c r="C3" s="7" t="s">
        <v>331</v>
      </c>
      <c r="D3" s="7" t="s">
        <v>330</v>
      </c>
      <c r="E3" s="7" t="s">
        <v>331</v>
      </c>
      <c r="F3" s="7" t="s">
        <v>330</v>
      </c>
      <c r="G3" s="7" t="s">
        <v>331</v>
      </c>
    </row>
    <row r="4" spans="1:12" x14ac:dyDescent="0.35">
      <c r="A4" s="7" t="s">
        <v>332</v>
      </c>
    </row>
    <row r="5" spans="1:12" x14ac:dyDescent="0.35">
      <c r="A5" s="17" t="s">
        <v>333</v>
      </c>
      <c r="B5" s="13">
        <v>15745</v>
      </c>
      <c r="C5" s="13">
        <v>629800</v>
      </c>
      <c r="D5" s="13">
        <v>25037</v>
      </c>
      <c r="E5" s="13">
        <v>1001480</v>
      </c>
      <c r="F5" s="13">
        <v>1154</v>
      </c>
      <c r="G5" s="13">
        <v>471458</v>
      </c>
    </row>
    <row r="6" spans="1:12" x14ac:dyDescent="0.35">
      <c r="A6" s="17" t="s">
        <v>334</v>
      </c>
      <c r="B6" s="13">
        <v>2536</v>
      </c>
      <c r="C6" s="13">
        <v>101440</v>
      </c>
      <c r="D6" s="13">
        <v>2260</v>
      </c>
      <c r="E6" s="13">
        <v>90400</v>
      </c>
      <c r="F6" s="13">
        <v>13</v>
      </c>
      <c r="G6" s="13">
        <v>520</v>
      </c>
    </row>
    <row r="7" spans="1:12" x14ac:dyDescent="0.35">
      <c r="A7" s="17" t="s">
        <v>335</v>
      </c>
      <c r="B7" s="13">
        <v>42625</v>
      </c>
      <c r="C7" s="13">
        <v>1705000</v>
      </c>
      <c r="D7" s="13">
        <v>63538</v>
      </c>
      <c r="E7" s="13">
        <v>1906140</v>
      </c>
      <c r="F7" s="13">
        <v>19451</v>
      </c>
      <c r="G7" s="13">
        <v>594064</v>
      </c>
    </row>
    <row r="8" spans="1:12" x14ac:dyDescent="0.35">
      <c r="A8" s="17" t="s">
        <v>336</v>
      </c>
      <c r="B8" s="13">
        <v>25074</v>
      </c>
      <c r="C8" s="13">
        <v>300888</v>
      </c>
      <c r="D8" s="13">
        <v>48526</v>
      </c>
      <c r="E8" s="13">
        <v>582312</v>
      </c>
      <c r="F8" s="13">
        <v>10897</v>
      </c>
      <c r="G8" s="13">
        <v>43588</v>
      </c>
    </row>
    <row r="9" spans="1:12" x14ac:dyDescent="0.35">
      <c r="A9" s="17" t="s">
        <v>337</v>
      </c>
      <c r="B9" s="13">
        <v>25210</v>
      </c>
      <c r="C9" s="13">
        <v>100840</v>
      </c>
      <c r="D9" s="13">
        <v>23391</v>
      </c>
      <c r="E9" s="13">
        <v>93564</v>
      </c>
      <c r="F9" s="13">
        <v>4393</v>
      </c>
      <c r="G9" s="13">
        <v>30195</v>
      </c>
    </row>
    <row r="10" spans="1:12" x14ac:dyDescent="0.35">
      <c r="A10" s="17" t="s">
        <v>338</v>
      </c>
      <c r="B10" s="13">
        <v>36906</v>
      </c>
      <c r="C10" s="13">
        <v>147624</v>
      </c>
      <c r="D10" s="13">
        <v>38192</v>
      </c>
      <c r="E10" s="13">
        <v>152768</v>
      </c>
      <c r="F10" s="13">
        <v>22984</v>
      </c>
      <c r="G10" s="13">
        <v>103372</v>
      </c>
    </row>
    <row r="11" spans="1:12" x14ac:dyDescent="0.35">
      <c r="A11" s="17" t="s">
        <v>339</v>
      </c>
      <c r="B11" s="13">
        <v>24489</v>
      </c>
      <c r="C11" s="13">
        <v>97956</v>
      </c>
      <c r="D11" s="13">
        <v>31020</v>
      </c>
      <c r="E11" s="13">
        <v>124080</v>
      </c>
      <c r="F11" s="13">
        <v>16015</v>
      </c>
      <c r="G11" s="13">
        <v>225105</v>
      </c>
    </row>
    <row r="12" spans="1:12" x14ac:dyDescent="0.35">
      <c r="A12" s="17" t="s">
        <v>340</v>
      </c>
      <c r="B12" s="13">
        <v>32491</v>
      </c>
      <c r="C12" s="13">
        <v>324910</v>
      </c>
      <c r="D12" s="13">
        <v>29900.12</v>
      </c>
      <c r="E12" s="13">
        <v>299002</v>
      </c>
      <c r="F12" s="13">
        <v>1331927.7</v>
      </c>
      <c r="G12" s="13">
        <v>616729</v>
      </c>
    </row>
    <row r="13" spans="1:12" x14ac:dyDescent="0.35">
      <c r="A13" s="17" t="s">
        <v>341</v>
      </c>
      <c r="B13" s="13">
        <v>416742</v>
      </c>
      <c r="C13" s="13">
        <v>333393.59999999998</v>
      </c>
      <c r="D13" s="13">
        <v>346194</v>
      </c>
      <c r="E13" s="13">
        <v>276955.2</v>
      </c>
      <c r="F13" s="13">
        <v>308461</v>
      </c>
      <c r="G13" s="13">
        <v>246097.2</v>
      </c>
    </row>
    <row r="14" spans="1:12" x14ac:dyDescent="0.35">
      <c r="A14" s="17" t="s">
        <v>342</v>
      </c>
      <c r="B14" s="13">
        <v>5043</v>
      </c>
      <c r="C14" s="13">
        <v>5043</v>
      </c>
      <c r="D14" s="13">
        <v>39309.1</v>
      </c>
      <c r="E14" s="13">
        <v>39309.1</v>
      </c>
      <c r="F14" s="13">
        <v>0</v>
      </c>
      <c r="G14" s="13">
        <v>0</v>
      </c>
    </row>
    <row r="15" spans="1:12" x14ac:dyDescent="0.35">
      <c r="A15" s="7" t="s">
        <v>343</v>
      </c>
      <c r="B15" s="13"/>
      <c r="C15" s="20">
        <f>SUM(C5:C14)</f>
        <v>3746894.6</v>
      </c>
      <c r="D15" s="13"/>
      <c r="E15" s="20">
        <f>SUM(E5:E14)</f>
        <v>4566010.3</v>
      </c>
      <c r="F15" s="13"/>
      <c r="G15" s="20">
        <f>SUM(G5:G14)</f>
        <v>2331128.2000000002</v>
      </c>
    </row>
    <row r="16" spans="1:12" x14ac:dyDescent="0.35">
      <c r="A16" s="29" t="s">
        <v>344</v>
      </c>
      <c r="B16" s="38"/>
      <c r="C16" s="38"/>
      <c r="D16" s="38"/>
      <c r="E16" s="38"/>
      <c r="F16" s="38"/>
      <c r="G16" s="38"/>
    </row>
    <row r="17" spans="1:7" x14ac:dyDescent="0.35">
      <c r="A17" s="29"/>
      <c r="B17" s="38"/>
      <c r="C17" s="38"/>
      <c r="D17" s="38"/>
      <c r="E17" s="38"/>
      <c r="F17" s="38"/>
      <c r="G17" s="38"/>
    </row>
    <row r="18" spans="1:7" x14ac:dyDescent="0.35">
      <c r="A18" s="17" t="s">
        <v>345</v>
      </c>
      <c r="B18" s="13">
        <v>123200</v>
      </c>
      <c r="C18" s="13">
        <v>11471.2</v>
      </c>
      <c r="D18" s="13">
        <v>163987</v>
      </c>
      <c r="E18" s="13">
        <v>86913.1</v>
      </c>
      <c r="F18" s="13">
        <v>369390.5</v>
      </c>
      <c r="G18" s="13">
        <v>30905.8</v>
      </c>
    </row>
    <row r="19" spans="1:7" x14ac:dyDescent="0.35">
      <c r="A19" s="17" t="s">
        <v>346</v>
      </c>
      <c r="B19" s="13">
        <v>3</v>
      </c>
      <c r="C19" s="13">
        <v>120</v>
      </c>
      <c r="D19" s="13">
        <v>12</v>
      </c>
      <c r="E19" s="13">
        <v>480</v>
      </c>
      <c r="F19" s="13">
        <v>1100</v>
      </c>
      <c r="G19" s="13">
        <v>24040</v>
      </c>
    </row>
    <row r="20" spans="1:7" x14ac:dyDescent="0.35">
      <c r="A20" s="17" t="s">
        <v>347</v>
      </c>
      <c r="B20" s="13">
        <v>4</v>
      </c>
      <c r="C20" s="13">
        <v>160</v>
      </c>
      <c r="D20" s="13">
        <v>10</v>
      </c>
      <c r="E20" s="13">
        <v>400</v>
      </c>
      <c r="F20" s="13">
        <v>647</v>
      </c>
      <c r="G20" s="13">
        <v>1972</v>
      </c>
    </row>
    <row r="21" spans="1:7" x14ac:dyDescent="0.35">
      <c r="A21" s="17" t="s">
        <v>348</v>
      </c>
      <c r="B21" s="13">
        <v>1290</v>
      </c>
      <c r="C21" s="13">
        <v>774</v>
      </c>
      <c r="D21" s="13"/>
      <c r="E21" s="13"/>
      <c r="F21" s="13">
        <v>9</v>
      </c>
      <c r="G21" s="13">
        <v>360</v>
      </c>
    </row>
    <row r="22" spans="1:7" x14ac:dyDescent="0.35">
      <c r="A22" s="17" t="s">
        <v>349</v>
      </c>
      <c r="B22" s="13">
        <v>96</v>
      </c>
      <c r="C22" s="13">
        <v>384</v>
      </c>
      <c r="D22" s="13">
        <v>242</v>
      </c>
      <c r="E22" s="13">
        <v>2420</v>
      </c>
      <c r="F22" s="13">
        <v>484</v>
      </c>
      <c r="G22" s="13">
        <v>1972</v>
      </c>
    </row>
    <row r="23" spans="1:7" x14ac:dyDescent="0.35">
      <c r="A23" s="17" t="s">
        <v>350</v>
      </c>
      <c r="B23" s="26" t="s">
        <v>417</v>
      </c>
      <c r="C23" s="26" t="s">
        <v>417</v>
      </c>
      <c r="D23" s="26" t="s">
        <v>417</v>
      </c>
      <c r="E23" s="26" t="s">
        <v>417</v>
      </c>
      <c r="F23" s="13">
        <v>0</v>
      </c>
      <c r="G23" s="26" t="s">
        <v>417</v>
      </c>
    </row>
    <row r="24" spans="1:7" x14ac:dyDescent="0.35">
      <c r="A24" s="7" t="s">
        <v>343</v>
      </c>
      <c r="B24" s="13"/>
      <c r="C24" s="20">
        <f>SUM(C18:C22)</f>
        <v>12909.2</v>
      </c>
      <c r="D24" s="13"/>
      <c r="E24" s="20">
        <f>SUM(E18:E22)</f>
        <v>90213.1</v>
      </c>
      <c r="F24" s="13"/>
      <c r="G24" s="20">
        <f>SUM(G18:G23)</f>
        <v>59249.8</v>
      </c>
    </row>
    <row r="25" spans="1:7" x14ac:dyDescent="0.35">
      <c r="A25" s="7" t="s">
        <v>351</v>
      </c>
      <c r="B25" s="13"/>
      <c r="C25" s="13"/>
      <c r="D25" s="13"/>
      <c r="E25" s="13"/>
      <c r="F25" s="13"/>
      <c r="G25" s="13"/>
    </row>
    <row r="26" spans="1:7" x14ac:dyDescent="0.35">
      <c r="A26" s="17" t="s">
        <v>333</v>
      </c>
      <c r="B26" s="13">
        <v>12</v>
      </c>
      <c r="C26" s="13">
        <v>28800</v>
      </c>
      <c r="D26" s="13">
        <v>23</v>
      </c>
      <c r="E26" s="13">
        <v>103200</v>
      </c>
      <c r="F26" s="13">
        <v>961</v>
      </c>
      <c r="G26" s="13">
        <v>291587</v>
      </c>
    </row>
    <row r="27" spans="1:7" x14ac:dyDescent="0.35">
      <c r="A27" s="17" t="s">
        <v>334</v>
      </c>
      <c r="B27" s="26" t="s">
        <v>417</v>
      </c>
      <c r="C27" s="26" t="s">
        <v>417</v>
      </c>
      <c r="D27" s="26" t="s">
        <v>417</v>
      </c>
      <c r="E27" s="26" t="s">
        <v>417</v>
      </c>
      <c r="F27" s="26" t="s">
        <v>417</v>
      </c>
      <c r="G27" s="26" t="s">
        <v>417</v>
      </c>
    </row>
    <row r="28" spans="1:7" x14ac:dyDescent="0.35">
      <c r="A28" s="17" t="s">
        <v>335</v>
      </c>
      <c r="B28" s="26" t="s">
        <v>417</v>
      </c>
      <c r="C28" s="26" t="s">
        <v>417</v>
      </c>
      <c r="D28" s="26" t="s">
        <v>417</v>
      </c>
      <c r="E28" s="26" t="s">
        <v>417</v>
      </c>
      <c r="F28" s="13">
        <v>413</v>
      </c>
      <c r="G28" s="13">
        <v>23946</v>
      </c>
    </row>
    <row r="29" spans="1:7" x14ac:dyDescent="0.35">
      <c r="A29" s="17" t="s">
        <v>336</v>
      </c>
      <c r="B29" s="26" t="s">
        <v>417</v>
      </c>
      <c r="C29" s="26" t="s">
        <v>417</v>
      </c>
      <c r="D29" s="26" t="s">
        <v>417</v>
      </c>
      <c r="E29" s="26" t="s">
        <v>417</v>
      </c>
      <c r="F29" s="13">
        <v>987</v>
      </c>
      <c r="G29" s="13">
        <v>11650</v>
      </c>
    </row>
    <row r="30" spans="1:7" x14ac:dyDescent="0.35">
      <c r="A30" s="17" t="s">
        <v>337</v>
      </c>
      <c r="B30" s="13">
        <v>1565</v>
      </c>
      <c r="C30" s="13">
        <v>688600</v>
      </c>
      <c r="D30" s="13">
        <v>8434</v>
      </c>
      <c r="E30" s="13">
        <v>3710960</v>
      </c>
      <c r="F30" s="13">
        <v>259</v>
      </c>
      <c r="G30" s="13">
        <v>3158</v>
      </c>
    </row>
    <row r="31" spans="1:7" x14ac:dyDescent="0.35">
      <c r="A31" s="17" t="s">
        <v>339</v>
      </c>
      <c r="B31" s="13">
        <v>1790</v>
      </c>
      <c r="C31" s="13">
        <v>35800</v>
      </c>
      <c r="D31" s="13">
        <v>254</v>
      </c>
      <c r="E31" s="13">
        <v>5080</v>
      </c>
      <c r="F31" s="13">
        <v>8407</v>
      </c>
      <c r="G31" s="13">
        <v>38735</v>
      </c>
    </row>
    <row r="32" spans="1:7" x14ac:dyDescent="0.35">
      <c r="A32" s="17" t="s">
        <v>338</v>
      </c>
      <c r="B32" s="26" t="s">
        <v>417</v>
      </c>
      <c r="C32" s="26" t="s">
        <v>417</v>
      </c>
      <c r="D32" s="26" t="s">
        <v>417</v>
      </c>
      <c r="E32" s="26" t="s">
        <v>417</v>
      </c>
      <c r="F32" s="13">
        <v>5585</v>
      </c>
      <c r="G32" s="13">
        <v>53112</v>
      </c>
    </row>
    <row r="33" spans="1:7" x14ac:dyDescent="0.35">
      <c r="A33" s="17" t="s">
        <v>352</v>
      </c>
      <c r="B33" s="13">
        <v>2896</v>
      </c>
      <c r="C33" s="13">
        <v>28960</v>
      </c>
      <c r="D33" s="13">
        <v>43736</v>
      </c>
      <c r="E33" s="13">
        <v>437360</v>
      </c>
      <c r="F33" s="13">
        <v>130686.3</v>
      </c>
      <c r="G33" s="13">
        <v>1297404</v>
      </c>
    </row>
    <row r="34" spans="1:7" x14ac:dyDescent="0.35">
      <c r="A34" s="17" t="s">
        <v>341</v>
      </c>
      <c r="B34" s="13">
        <v>253447</v>
      </c>
      <c r="C34" s="13">
        <v>4562046</v>
      </c>
      <c r="D34" s="13">
        <v>731650</v>
      </c>
      <c r="E34" s="13">
        <v>13169700</v>
      </c>
      <c r="F34" s="13">
        <v>1803567.8</v>
      </c>
      <c r="G34" s="13">
        <v>25158174.300000001</v>
      </c>
    </row>
    <row r="35" spans="1:7" x14ac:dyDescent="0.35">
      <c r="A35" s="17" t="s">
        <v>353</v>
      </c>
      <c r="B35" s="13">
        <v>126.4</v>
      </c>
      <c r="C35" s="13">
        <v>2275.9</v>
      </c>
      <c r="D35" s="13">
        <v>474.1</v>
      </c>
      <c r="E35" s="13">
        <v>8532.9</v>
      </c>
      <c r="F35" s="13">
        <v>6962</v>
      </c>
      <c r="G35" s="13">
        <v>123172</v>
      </c>
    </row>
    <row r="36" spans="1:7" x14ac:dyDescent="0.35">
      <c r="A36" s="7" t="s">
        <v>343</v>
      </c>
      <c r="B36" s="13"/>
      <c r="C36" s="20">
        <f>SUM(C33:C35,C30:C31,C26)</f>
        <v>5346481.9000000004</v>
      </c>
      <c r="D36" s="13"/>
      <c r="E36" s="20">
        <f>SUM(E33:E35,E30:E31,E26)</f>
        <v>17434832.899999999</v>
      </c>
      <c r="F36" s="13"/>
      <c r="G36" s="20">
        <f>SUM(G28:G35,G26)</f>
        <v>27000938.300000001</v>
      </c>
    </row>
    <row r="37" spans="1:7" x14ac:dyDescent="0.35">
      <c r="A37" s="36" t="s">
        <v>354</v>
      </c>
      <c r="B37" s="38"/>
      <c r="C37" s="38"/>
      <c r="D37" s="38"/>
      <c r="E37" s="38"/>
      <c r="F37" s="38"/>
      <c r="G37" s="38"/>
    </row>
    <row r="38" spans="1:7" x14ac:dyDescent="0.35">
      <c r="A38" s="36"/>
      <c r="B38" s="38"/>
      <c r="C38" s="38"/>
      <c r="D38" s="38"/>
      <c r="E38" s="38"/>
      <c r="F38" s="38"/>
      <c r="G38" s="38"/>
    </row>
    <row r="39" spans="1:7" x14ac:dyDescent="0.35">
      <c r="A39" s="17" t="s">
        <v>345</v>
      </c>
      <c r="B39" s="13">
        <v>324372</v>
      </c>
      <c r="C39" s="13">
        <v>168673.4</v>
      </c>
      <c r="D39" s="13">
        <v>464883</v>
      </c>
      <c r="E39" s="13">
        <v>246388</v>
      </c>
      <c r="F39" s="13">
        <v>110159</v>
      </c>
      <c r="G39" s="13">
        <v>87430.8</v>
      </c>
    </row>
    <row r="40" spans="1:7" x14ac:dyDescent="0.35">
      <c r="A40" s="17" t="s">
        <v>346</v>
      </c>
      <c r="B40" s="13">
        <v>46038</v>
      </c>
      <c r="C40" s="13">
        <v>1841520</v>
      </c>
      <c r="D40" s="13">
        <v>41995</v>
      </c>
      <c r="E40" s="13">
        <v>1678200</v>
      </c>
      <c r="F40" s="13">
        <v>27476.799999999999</v>
      </c>
      <c r="G40" s="13">
        <v>1110254</v>
      </c>
    </row>
    <row r="41" spans="1:7" x14ac:dyDescent="0.35">
      <c r="A41" s="17" t="s">
        <v>347</v>
      </c>
      <c r="B41" s="13">
        <v>47137</v>
      </c>
      <c r="C41" s="13">
        <v>1885480</v>
      </c>
      <c r="D41" s="13">
        <v>45730</v>
      </c>
      <c r="E41" s="13">
        <v>1829200</v>
      </c>
      <c r="F41" s="13">
        <v>43439</v>
      </c>
      <c r="G41" s="13">
        <v>9329236.5</v>
      </c>
    </row>
    <row r="42" spans="1:7" x14ac:dyDescent="0.35">
      <c r="A42" s="17" t="s">
        <v>355</v>
      </c>
      <c r="B42" s="13">
        <v>28481.5</v>
      </c>
      <c r="C42" s="13">
        <v>1139260</v>
      </c>
      <c r="D42" s="13">
        <v>0</v>
      </c>
      <c r="E42" s="13">
        <v>0</v>
      </c>
      <c r="F42" s="13">
        <v>13799</v>
      </c>
      <c r="G42" s="13">
        <v>347500</v>
      </c>
    </row>
    <row r="43" spans="1:7" x14ac:dyDescent="0.35">
      <c r="A43" s="17" t="s">
        <v>356</v>
      </c>
      <c r="B43" s="13">
        <v>350</v>
      </c>
      <c r="C43" s="13">
        <v>14000</v>
      </c>
      <c r="D43" s="13">
        <v>380</v>
      </c>
      <c r="E43" s="13">
        <v>15200</v>
      </c>
      <c r="F43" s="26" t="s">
        <v>417</v>
      </c>
      <c r="G43" s="26" t="s">
        <v>417</v>
      </c>
    </row>
    <row r="44" spans="1:7" x14ac:dyDescent="0.35">
      <c r="A44" s="17" t="s">
        <v>357</v>
      </c>
      <c r="B44" s="13">
        <v>206</v>
      </c>
      <c r="C44" s="13">
        <v>103429000</v>
      </c>
      <c r="D44" s="13">
        <v>289</v>
      </c>
      <c r="E44" s="13">
        <v>144500</v>
      </c>
      <c r="F44" s="13">
        <v>0</v>
      </c>
      <c r="G44" s="13">
        <v>0</v>
      </c>
    </row>
    <row r="45" spans="1:7" x14ac:dyDescent="0.35">
      <c r="A45" s="17" t="s">
        <v>358</v>
      </c>
      <c r="B45" s="13">
        <v>6330</v>
      </c>
      <c r="C45" s="13">
        <v>25320</v>
      </c>
      <c r="D45" s="13">
        <v>3596</v>
      </c>
      <c r="E45" s="13">
        <v>14384</v>
      </c>
      <c r="F45" s="26" t="s">
        <v>417</v>
      </c>
      <c r="G45" s="26" t="s">
        <v>417</v>
      </c>
    </row>
    <row r="46" spans="1:7" x14ac:dyDescent="0.35">
      <c r="A46" s="17" t="s">
        <v>348</v>
      </c>
      <c r="B46" s="13">
        <v>5700</v>
      </c>
      <c r="C46" s="13">
        <v>5700</v>
      </c>
      <c r="D46" s="13">
        <v>12774</v>
      </c>
      <c r="E46" s="13">
        <v>12774</v>
      </c>
      <c r="F46" s="13">
        <v>6870</v>
      </c>
      <c r="G46" s="13">
        <v>4600</v>
      </c>
    </row>
    <row r="47" spans="1:7" x14ac:dyDescent="0.35">
      <c r="A47" s="17" t="s">
        <v>359</v>
      </c>
      <c r="B47" s="13">
        <v>7391.5</v>
      </c>
      <c r="C47" s="13">
        <v>29566</v>
      </c>
      <c r="D47" s="13">
        <v>41135</v>
      </c>
      <c r="E47" s="13">
        <v>164540</v>
      </c>
      <c r="F47" s="13">
        <v>24954.5</v>
      </c>
      <c r="G47" s="13">
        <v>85503</v>
      </c>
    </row>
    <row r="48" spans="1:7" x14ac:dyDescent="0.35">
      <c r="A48" s="17" t="s">
        <v>360</v>
      </c>
      <c r="B48" s="13">
        <v>900</v>
      </c>
      <c r="C48" s="13">
        <v>540</v>
      </c>
      <c r="D48" s="13">
        <v>9400</v>
      </c>
      <c r="E48" s="13">
        <v>5640</v>
      </c>
      <c r="F48" s="13">
        <v>8830</v>
      </c>
      <c r="G48" s="13">
        <v>7808</v>
      </c>
    </row>
    <row r="49" spans="1:7" x14ac:dyDescent="0.35">
      <c r="A49" s="17" t="s">
        <v>361</v>
      </c>
      <c r="B49" s="13">
        <v>153</v>
      </c>
      <c r="C49" s="13">
        <v>3442500</v>
      </c>
      <c r="D49" s="13">
        <v>81</v>
      </c>
      <c r="E49" s="13">
        <v>1821600</v>
      </c>
      <c r="F49" s="26" t="s">
        <v>417</v>
      </c>
      <c r="G49" s="26" t="s">
        <v>417</v>
      </c>
    </row>
    <row r="50" spans="1:7" x14ac:dyDescent="0.35">
      <c r="A50" s="17" t="s">
        <v>362</v>
      </c>
      <c r="B50" s="13">
        <v>141</v>
      </c>
      <c r="C50" s="13">
        <v>8460</v>
      </c>
      <c r="D50" s="13">
        <v>575.5</v>
      </c>
      <c r="E50" s="13">
        <v>34530</v>
      </c>
      <c r="F50" s="13">
        <v>206</v>
      </c>
      <c r="G50" s="13">
        <v>11324</v>
      </c>
    </row>
    <row r="51" spans="1:7" x14ac:dyDescent="0.35">
      <c r="A51" s="17" t="s">
        <v>363</v>
      </c>
      <c r="B51" s="26" t="s">
        <v>417</v>
      </c>
      <c r="C51" s="26" t="s">
        <v>417</v>
      </c>
      <c r="D51" s="26" t="s">
        <v>417</v>
      </c>
      <c r="E51" s="26" t="s">
        <v>417</v>
      </c>
      <c r="F51" s="13">
        <v>79</v>
      </c>
      <c r="G51" s="13">
        <v>13551875</v>
      </c>
    </row>
    <row r="52" spans="1:7" x14ac:dyDescent="0.35">
      <c r="A52" s="7" t="s">
        <v>343</v>
      </c>
      <c r="B52" s="13"/>
      <c r="C52" s="20">
        <f>SUM(C39:C51)</f>
        <v>111990019.40000001</v>
      </c>
      <c r="D52" s="13"/>
      <c r="E52" s="20">
        <f>SUM(E39:E51)</f>
        <v>5966956</v>
      </c>
      <c r="F52" s="13"/>
      <c r="G52" s="20">
        <f>SUM(G50:G51,G46:G48,G39:G42)</f>
        <v>24535531.300000001</v>
      </c>
    </row>
    <row r="53" spans="1:7" x14ac:dyDescent="0.35">
      <c r="C53" s="20"/>
    </row>
  </sheetData>
  <mergeCells count="19">
    <mergeCell ref="F37:F38"/>
    <mergeCell ref="G37:G38"/>
    <mergeCell ref="A2:A3"/>
    <mergeCell ref="B2:C2"/>
    <mergeCell ref="D2:E2"/>
    <mergeCell ref="F2:G2"/>
    <mergeCell ref="A16:A17"/>
    <mergeCell ref="B16:B17"/>
    <mergeCell ref="A37:A38"/>
    <mergeCell ref="B37:B38"/>
    <mergeCell ref="C37:C38"/>
    <mergeCell ref="D37:D38"/>
    <mergeCell ref="E37:E38"/>
    <mergeCell ref="C16:C17"/>
    <mergeCell ref="D16:D17"/>
    <mergeCell ref="E16:E17"/>
    <mergeCell ref="A1:L1"/>
    <mergeCell ref="F16:F17"/>
    <mergeCell ref="G16:G1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G22" sqref="G22"/>
    </sheetView>
  </sheetViews>
  <sheetFormatPr defaultRowHeight="14.5" x14ac:dyDescent="0.35"/>
  <cols>
    <col min="1" max="1" width="13.26953125" customWidth="1"/>
    <col min="3" max="3" width="13.1796875" customWidth="1"/>
    <col min="5" max="5" width="12" customWidth="1"/>
  </cols>
  <sheetData>
    <row r="1" spans="1:7" x14ac:dyDescent="0.35">
      <c r="A1" s="27" t="s">
        <v>364</v>
      </c>
      <c r="B1" s="27"/>
      <c r="C1" s="27"/>
      <c r="D1" s="27"/>
      <c r="E1" s="27"/>
      <c r="F1" s="27"/>
      <c r="G1" s="27"/>
    </row>
    <row r="2" spans="1:7" x14ac:dyDescent="0.35">
      <c r="A2" s="39" t="s">
        <v>329</v>
      </c>
      <c r="B2" s="30" t="s">
        <v>245</v>
      </c>
      <c r="C2" s="30"/>
      <c r="D2" s="30" t="s">
        <v>246</v>
      </c>
      <c r="E2" s="30"/>
      <c r="F2" s="30" t="s">
        <v>214</v>
      </c>
      <c r="G2" s="30"/>
    </row>
    <row r="3" spans="1:7" x14ac:dyDescent="0.35">
      <c r="A3" s="39"/>
      <c r="B3" s="7" t="s">
        <v>330</v>
      </c>
      <c r="C3" s="7" t="s">
        <v>331</v>
      </c>
      <c r="D3" s="7" t="s">
        <v>330</v>
      </c>
      <c r="E3" s="7" t="s">
        <v>331</v>
      </c>
      <c r="F3" s="7" t="s">
        <v>330</v>
      </c>
      <c r="G3" s="7" t="s">
        <v>331</v>
      </c>
    </row>
    <row r="4" spans="1:7" x14ac:dyDescent="0.35">
      <c r="A4" s="29" t="s">
        <v>365</v>
      </c>
      <c r="B4" s="34"/>
      <c r="C4" s="34"/>
      <c r="D4" s="34"/>
      <c r="E4" s="34"/>
      <c r="F4" s="34"/>
      <c r="G4" s="34"/>
    </row>
    <row r="5" spans="1:7" x14ac:dyDescent="0.35">
      <c r="A5" s="29"/>
      <c r="B5" s="34"/>
      <c r="C5" s="34"/>
      <c r="D5" s="34"/>
      <c r="E5" s="34"/>
      <c r="F5" s="34"/>
      <c r="G5" s="34"/>
    </row>
    <row r="6" spans="1:7" x14ac:dyDescent="0.35">
      <c r="A6" s="17" t="s">
        <v>333</v>
      </c>
      <c r="B6" s="2">
        <v>247</v>
      </c>
      <c r="C6" s="2">
        <v>9880</v>
      </c>
      <c r="D6" s="2">
        <v>104</v>
      </c>
      <c r="E6" s="2">
        <v>4160</v>
      </c>
      <c r="F6" s="2">
        <v>0</v>
      </c>
      <c r="G6" s="2">
        <v>0</v>
      </c>
    </row>
    <row r="7" spans="1:7" x14ac:dyDescent="0.35">
      <c r="A7" s="17" t="s">
        <v>335</v>
      </c>
      <c r="B7" s="2">
        <v>30</v>
      </c>
      <c r="C7" s="2">
        <v>900</v>
      </c>
      <c r="D7" s="2">
        <v>12</v>
      </c>
      <c r="E7" s="2">
        <v>360</v>
      </c>
      <c r="F7" s="2">
        <v>0</v>
      </c>
      <c r="G7" s="2">
        <v>0</v>
      </c>
    </row>
    <row r="8" spans="1:7" x14ac:dyDescent="0.35">
      <c r="A8" s="17" t="s">
        <v>336</v>
      </c>
      <c r="B8" s="2">
        <v>18</v>
      </c>
      <c r="C8" s="2">
        <v>216</v>
      </c>
      <c r="D8" s="2"/>
      <c r="E8" s="2"/>
      <c r="F8" s="2">
        <v>0</v>
      </c>
      <c r="G8" s="2">
        <v>0</v>
      </c>
    </row>
    <row r="9" spans="1:7" x14ac:dyDescent="0.35">
      <c r="A9" s="17" t="s">
        <v>338</v>
      </c>
      <c r="B9" s="2">
        <v>1152</v>
      </c>
      <c r="C9" s="2">
        <v>4608</v>
      </c>
      <c r="D9" s="2"/>
      <c r="E9" s="2"/>
      <c r="F9" s="2">
        <v>0</v>
      </c>
      <c r="G9" s="2">
        <v>0</v>
      </c>
    </row>
    <row r="10" spans="1:7" x14ac:dyDescent="0.35">
      <c r="A10" s="17" t="s">
        <v>366</v>
      </c>
      <c r="B10" s="2"/>
      <c r="C10" s="2"/>
      <c r="D10" s="2"/>
      <c r="E10" s="2"/>
      <c r="F10" s="2">
        <v>0</v>
      </c>
      <c r="G10" s="2"/>
    </row>
    <row r="11" spans="1:7" x14ac:dyDescent="0.35">
      <c r="A11" s="7" t="s">
        <v>343</v>
      </c>
      <c r="B11" s="2"/>
      <c r="C11" s="2">
        <f>SUM(C6:C10)</f>
        <v>15604</v>
      </c>
      <c r="D11" s="2"/>
      <c r="E11" s="2">
        <f>SUM(E6:E10)</f>
        <v>4520</v>
      </c>
      <c r="F11" s="2"/>
      <c r="G11" s="2">
        <f>SUM(G6:G10)</f>
        <v>0</v>
      </c>
    </row>
    <row r="12" spans="1:7" x14ac:dyDescent="0.35">
      <c r="A12" s="29" t="s">
        <v>367</v>
      </c>
      <c r="B12" s="40"/>
      <c r="C12" s="40"/>
      <c r="D12" s="40"/>
      <c r="E12" s="40"/>
      <c r="F12" s="40"/>
      <c r="G12" s="40"/>
    </row>
    <row r="13" spans="1:7" x14ac:dyDescent="0.35">
      <c r="A13" s="29"/>
      <c r="B13" s="40"/>
      <c r="C13" s="40"/>
      <c r="D13" s="40"/>
      <c r="E13" s="40"/>
      <c r="F13" s="40"/>
      <c r="G13" s="40"/>
    </row>
    <row r="14" spans="1:7" x14ac:dyDescent="0.35">
      <c r="A14" s="17" t="s">
        <v>333</v>
      </c>
      <c r="B14" s="2">
        <v>947</v>
      </c>
      <c r="C14" s="2">
        <v>1030944</v>
      </c>
      <c r="D14" s="2">
        <v>87</v>
      </c>
      <c r="E14" s="2">
        <v>100224</v>
      </c>
      <c r="F14" s="2">
        <v>0</v>
      </c>
      <c r="G14" s="2">
        <v>0</v>
      </c>
    </row>
    <row r="15" spans="1:7" x14ac:dyDescent="0.35">
      <c r="A15" s="17" t="s">
        <v>334</v>
      </c>
      <c r="B15" s="2">
        <v>23</v>
      </c>
      <c r="C15" s="2">
        <v>26496</v>
      </c>
      <c r="D15" s="2"/>
      <c r="E15" s="2"/>
      <c r="F15" s="2">
        <v>0</v>
      </c>
      <c r="G15" s="2">
        <v>0</v>
      </c>
    </row>
    <row r="16" spans="1:7" x14ac:dyDescent="0.35">
      <c r="A16" s="17" t="s">
        <v>368</v>
      </c>
      <c r="B16" s="2">
        <v>1814</v>
      </c>
      <c r="C16" s="2">
        <v>435360</v>
      </c>
      <c r="D16" s="2"/>
      <c r="E16" s="2"/>
      <c r="F16" s="2">
        <v>0</v>
      </c>
      <c r="G16" s="2">
        <v>0</v>
      </c>
    </row>
    <row r="17" spans="1:7" x14ac:dyDescent="0.35">
      <c r="A17" s="17" t="s">
        <v>337</v>
      </c>
      <c r="B17" s="2">
        <v>993</v>
      </c>
      <c r="C17" s="2">
        <v>23832</v>
      </c>
      <c r="D17" s="2"/>
      <c r="E17" s="2"/>
      <c r="F17" s="2">
        <v>0</v>
      </c>
      <c r="G17" s="2">
        <v>0</v>
      </c>
    </row>
    <row r="18" spans="1:7" x14ac:dyDescent="0.35">
      <c r="A18" s="17" t="s">
        <v>369</v>
      </c>
      <c r="B18" s="2">
        <v>915</v>
      </c>
      <c r="C18" s="2">
        <v>34770</v>
      </c>
      <c r="D18" s="2">
        <v>105</v>
      </c>
      <c r="E18" s="2">
        <v>3990</v>
      </c>
      <c r="F18" s="2">
        <v>0</v>
      </c>
      <c r="G18" s="2">
        <v>0</v>
      </c>
    </row>
    <row r="19" spans="1:7" x14ac:dyDescent="0.35">
      <c r="A19" s="17" t="s">
        <v>339</v>
      </c>
      <c r="B19" s="2">
        <v>535</v>
      </c>
      <c r="C19" s="2">
        <v>2140</v>
      </c>
      <c r="D19" s="2"/>
      <c r="E19" s="2">
        <v>4160</v>
      </c>
      <c r="F19" s="2">
        <v>0</v>
      </c>
      <c r="G19" s="2">
        <v>0</v>
      </c>
    </row>
    <row r="20" spans="1:7" x14ac:dyDescent="0.35">
      <c r="A20" s="17" t="s">
        <v>352</v>
      </c>
      <c r="B20" s="2">
        <v>320</v>
      </c>
      <c r="C20" s="2">
        <v>3200</v>
      </c>
      <c r="D20" s="2">
        <v>416</v>
      </c>
      <c r="E20" s="2"/>
      <c r="F20" s="2">
        <v>0</v>
      </c>
      <c r="G20" s="2">
        <v>0</v>
      </c>
    </row>
    <row r="21" spans="1:7" x14ac:dyDescent="0.35">
      <c r="A21" s="17" t="s">
        <v>366</v>
      </c>
      <c r="B21" s="2"/>
      <c r="C21" s="2"/>
      <c r="D21" s="2"/>
      <c r="E21" s="2"/>
      <c r="F21" s="2">
        <v>0</v>
      </c>
      <c r="G21" s="2">
        <v>0</v>
      </c>
    </row>
    <row r="22" spans="1:7" x14ac:dyDescent="0.35">
      <c r="A22" s="17" t="s">
        <v>353</v>
      </c>
      <c r="B22" s="2"/>
      <c r="C22" s="2"/>
      <c r="D22" s="2"/>
      <c r="E22" s="2"/>
      <c r="F22" s="2">
        <v>0</v>
      </c>
      <c r="G22" s="2">
        <v>0</v>
      </c>
    </row>
    <row r="23" spans="1:7" ht="58" x14ac:dyDescent="0.35">
      <c r="A23" s="19" t="s">
        <v>370</v>
      </c>
      <c r="B23" s="2"/>
      <c r="C23" s="2"/>
      <c r="D23" s="2"/>
      <c r="E23" s="2"/>
      <c r="F23" s="2"/>
      <c r="G23" s="2"/>
    </row>
    <row r="24" spans="1:7" ht="29" x14ac:dyDescent="0.35">
      <c r="A24" s="22" t="s">
        <v>333</v>
      </c>
      <c r="B24" s="2">
        <v>1238</v>
      </c>
      <c r="C24" s="2">
        <v>1426176</v>
      </c>
      <c r="D24" s="2">
        <v>1468</v>
      </c>
      <c r="E24" s="2">
        <v>1691136</v>
      </c>
      <c r="F24" s="2">
        <v>0</v>
      </c>
      <c r="G24" s="2">
        <v>0</v>
      </c>
    </row>
    <row r="25" spans="1:7" x14ac:dyDescent="0.35">
      <c r="A25" s="17" t="s">
        <v>368</v>
      </c>
      <c r="B25" s="2">
        <v>544</v>
      </c>
      <c r="C25" s="2">
        <v>130560</v>
      </c>
      <c r="D25" s="2">
        <v>293</v>
      </c>
      <c r="E25" s="2">
        <v>70320</v>
      </c>
      <c r="F25" s="2">
        <v>0</v>
      </c>
      <c r="G25" s="2">
        <v>0</v>
      </c>
    </row>
    <row r="26" spans="1:7" x14ac:dyDescent="0.35">
      <c r="A26" s="17" t="s">
        <v>369</v>
      </c>
      <c r="B26" s="2">
        <v>394</v>
      </c>
      <c r="C26" s="2">
        <v>14972</v>
      </c>
      <c r="D26" s="2">
        <v>1637</v>
      </c>
      <c r="E26" s="2">
        <v>62206</v>
      </c>
      <c r="F26" s="2">
        <v>0</v>
      </c>
      <c r="G26" s="2">
        <v>0</v>
      </c>
    </row>
    <row r="27" spans="1:7" x14ac:dyDescent="0.35">
      <c r="A27" s="17" t="s">
        <v>337</v>
      </c>
      <c r="B27" s="2">
        <v>9459</v>
      </c>
      <c r="C27" s="2">
        <v>227016</v>
      </c>
      <c r="D27" s="2">
        <v>8360</v>
      </c>
      <c r="E27" s="2">
        <v>200640</v>
      </c>
      <c r="F27" s="2">
        <v>0</v>
      </c>
      <c r="G27" s="2">
        <v>0</v>
      </c>
    </row>
    <row r="28" spans="1:7" x14ac:dyDescent="0.35">
      <c r="A28" s="17" t="s">
        <v>338</v>
      </c>
      <c r="B28" s="2">
        <v>1425</v>
      </c>
      <c r="C28" s="2">
        <v>22800</v>
      </c>
      <c r="D28" s="2">
        <v>1622</v>
      </c>
      <c r="E28" s="2">
        <v>25952</v>
      </c>
      <c r="F28" s="2">
        <v>0</v>
      </c>
      <c r="G28" s="2">
        <v>0</v>
      </c>
    </row>
    <row r="29" spans="1:7" x14ac:dyDescent="0.35">
      <c r="A29" s="17" t="s">
        <v>339</v>
      </c>
      <c r="B29" s="2">
        <v>6266</v>
      </c>
      <c r="C29" s="2">
        <v>75192</v>
      </c>
      <c r="D29" s="2">
        <v>8076</v>
      </c>
      <c r="E29" s="2">
        <v>96912</v>
      </c>
      <c r="F29" s="2">
        <v>0</v>
      </c>
      <c r="G29" s="2">
        <v>0</v>
      </c>
    </row>
    <row r="30" spans="1:7" x14ac:dyDescent="0.35">
      <c r="A30" s="17" t="s">
        <v>352</v>
      </c>
      <c r="B30" s="2">
        <v>18549</v>
      </c>
      <c r="C30" s="2">
        <v>185490</v>
      </c>
      <c r="D30" s="2">
        <v>31176</v>
      </c>
      <c r="E30" s="2">
        <v>311760</v>
      </c>
      <c r="F30" s="2">
        <v>0</v>
      </c>
      <c r="G30" s="2">
        <v>0</v>
      </c>
    </row>
    <row r="31" spans="1:7" x14ac:dyDescent="0.35">
      <c r="A31" s="17" t="s">
        <v>371</v>
      </c>
      <c r="B31" s="2">
        <v>485025</v>
      </c>
      <c r="C31" s="2">
        <v>6305325</v>
      </c>
      <c r="D31" s="2">
        <v>284016</v>
      </c>
      <c r="E31" s="2">
        <v>3692207.2</v>
      </c>
      <c r="F31" s="2">
        <v>0</v>
      </c>
      <c r="G31" s="2">
        <v>0</v>
      </c>
    </row>
    <row r="32" spans="1:7" x14ac:dyDescent="0.35">
      <c r="A32" s="17" t="s">
        <v>353</v>
      </c>
      <c r="B32" s="2">
        <v>126.4</v>
      </c>
      <c r="C32" s="2">
        <v>2275.9</v>
      </c>
      <c r="D32" s="2"/>
      <c r="E32" s="2"/>
      <c r="F32" s="2">
        <v>0</v>
      </c>
      <c r="G32" s="2">
        <v>0</v>
      </c>
    </row>
    <row r="33" spans="1:7" x14ac:dyDescent="0.35">
      <c r="A33" s="7" t="s">
        <v>343</v>
      </c>
      <c r="B33" s="2"/>
      <c r="C33" s="2">
        <f>SUM(C24:C32)</f>
        <v>8389806.9000000004</v>
      </c>
      <c r="D33" s="2"/>
      <c r="E33" s="2">
        <f>SUM(E24:E32)</f>
        <v>6151133.2000000002</v>
      </c>
      <c r="F33" s="2"/>
      <c r="G33" s="2">
        <f>SUM(G24:G32)</f>
        <v>0</v>
      </c>
    </row>
    <row r="34" spans="1:7" x14ac:dyDescent="0.35">
      <c r="A34" s="7" t="s">
        <v>372</v>
      </c>
      <c r="B34" s="2"/>
      <c r="C34" s="2"/>
      <c r="D34" s="2"/>
      <c r="E34" s="2"/>
      <c r="F34" s="2"/>
      <c r="G34" s="2"/>
    </row>
    <row r="35" spans="1:7" x14ac:dyDescent="0.35">
      <c r="A35" s="17" t="s">
        <v>333</v>
      </c>
      <c r="B35" s="2">
        <v>127</v>
      </c>
      <c r="C35" s="2">
        <v>0</v>
      </c>
      <c r="D35" s="2">
        <v>216</v>
      </c>
      <c r="E35" s="2">
        <v>0</v>
      </c>
      <c r="F35" s="2">
        <v>270</v>
      </c>
      <c r="G35" s="2">
        <v>0</v>
      </c>
    </row>
    <row r="36" spans="1:7" x14ac:dyDescent="0.35">
      <c r="A36" s="17" t="s">
        <v>334</v>
      </c>
      <c r="B36" s="2">
        <v>6</v>
      </c>
      <c r="C36" s="2">
        <v>0</v>
      </c>
      <c r="D36" s="2"/>
      <c r="E36" s="2">
        <v>0</v>
      </c>
      <c r="F36" s="2">
        <v>40</v>
      </c>
      <c r="G36" s="2"/>
    </row>
    <row r="37" spans="1:7" x14ac:dyDescent="0.35">
      <c r="A37" s="17" t="s">
        <v>368</v>
      </c>
      <c r="B37" s="2">
        <v>880</v>
      </c>
      <c r="C37" s="2">
        <v>0</v>
      </c>
      <c r="D37" s="2">
        <v>1260</v>
      </c>
      <c r="E37" s="2">
        <v>0</v>
      </c>
      <c r="F37" s="2">
        <v>167</v>
      </c>
      <c r="G37" s="2">
        <v>0</v>
      </c>
    </row>
    <row r="38" spans="1:7" x14ac:dyDescent="0.35">
      <c r="A38" s="17" t="s">
        <v>369</v>
      </c>
      <c r="B38" s="2">
        <v>1025</v>
      </c>
      <c r="C38" s="2">
        <v>0</v>
      </c>
      <c r="D38" s="2">
        <v>1105</v>
      </c>
      <c r="E38" s="2">
        <v>0</v>
      </c>
      <c r="F38" s="2">
        <v>175</v>
      </c>
      <c r="G38" s="2">
        <v>0</v>
      </c>
    </row>
    <row r="39" spans="1:7" x14ac:dyDescent="0.35">
      <c r="A39" s="17" t="s">
        <v>337</v>
      </c>
      <c r="B39" s="2">
        <v>1594</v>
      </c>
      <c r="C39" s="2">
        <v>0</v>
      </c>
      <c r="D39" s="2">
        <v>899</v>
      </c>
      <c r="E39" s="2">
        <v>0</v>
      </c>
      <c r="F39" s="2">
        <v>280</v>
      </c>
      <c r="G39" s="2">
        <v>0</v>
      </c>
    </row>
    <row r="40" spans="1:7" x14ac:dyDescent="0.35">
      <c r="A40" s="17" t="s">
        <v>373</v>
      </c>
      <c r="B40" s="2"/>
      <c r="C40" s="2">
        <v>0</v>
      </c>
      <c r="D40" s="2"/>
      <c r="E40" s="2">
        <v>0</v>
      </c>
      <c r="F40" s="2">
        <v>1253</v>
      </c>
      <c r="G40" s="2">
        <v>0</v>
      </c>
    </row>
    <row r="41" spans="1:7" x14ac:dyDescent="0.35">
      <c r="A41" s="17" t="s">
        <v>339</v>
      </c>
      <c r="B41" s="2"/>
      <c r="C41" s="2">
        <v>0</v>
      </c>
      <c r="D41" s="2">
        <v>640</v>
      </c>
      <c r="E41" s="2">
        <v>0</v>
      </c>
      <c r="F41" s="2">
        <v>80</v>
      </c>
      <c r="G41" s="2">
        <v>0</v>
      </c>
    </row>
    <row r="42" spans="1:7" x14ac:dyDescent="0.35">
      <c r="A42" s="17" t="s">
        <v>338</v>
      </c>
      <c r="B42" s="2"/>
      <c r="C42" s="2">
        <v>0</v>
      </c>
      <c r="D42" s="2">
        <v>401</v>
      </c>
      <c r="E42" s="2">
        <v>0</v>
      </c>
      <c r="F42" s="2">
        <v>0</v>
      </c>
      <c r="G42" s="2">
        <v>0</v>
      </c>
    </row>
    <row r="43" spans="1:7" x14ac:dyDescent="0.35">
      <c r="A43" s="17" t="s">
        <v>366</v>
      </c>
      <c r="B43" s="2">
        <v>995</v>
      </c>
      <c r="C43" s="2">
        <v>0</v>
      </c>
      <c r="D43" s="2">
        <v>256</v>
      </c>
      <c r="E43" s="2">
        <v>0</v>
      </c>
      <c r="F43" s="2"/>
      <c r="G43" s="2"/>
    </row>
    <row r="44" spans="1:7" x14ac:dyDescent="0.35">
      <c r="A44" s="17" t="s">
        <v>352</v>
      </c>
      <c r="B44" s="2">
        <v>2327</v>
      </c>
      <c r="C44" s="2">
        <v>0</v>
      </c>
      <c r="D44" s="2">
        <v>885</v>
      </c>
      <c r="E44" s="2">
        <v>0</v>
      </c>
      <c r="F44" s="2">
        <v>767.7</v>
      </c>
      <c r="G44" s="2">
        <v>0</v>
      </c>
    </row>
  </sheetData>
  <mergeCells count="19">
    <mergeCell ref="F4:F5"/>
    <mergeCell ref="G4:G5"/>
    <mergeCell ref="A12:A13"/>
    <mergeCell ref="B12:B13"/>
    <mergeCell ref="C12:C13"/>
    <mergeCell ref="D12:D13"/>
    <mergeCell ref="E12:E13"/>
    <mergeCell ref="F12:F13"/>
    <mergeCell ref="G12:G13"/>
    <mergeCell ref="A4:A5"/>
    <mergeCell ref="B4:B5"/>
    <mergeCell ref="C4:C5"/>
    <mergeCell ref="D4:D5"/>
    <mergeCell ref="E4:E5"/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8" workbookViewId="0">
      <selection activeCell="F19" sqref="F19"/>
    </sheetView>
  </sheetViews>
  <sheetFormatPr defaultRowHeight="14.5" x14ac:dyDescent="0.35"/>
  <cols>
    <col min="1" max="1" width="21.90625" customWidth="1"/>
    <col min="2" max="2" width="10.6328125" customWidth="1"/>
    <col min="3" max="3" width="11.7265625" customWidth="1"/>
    <col min="4" max="4" width="10.26953125" customWidth="1"/>
    <col min="5" max="5" width="11.08984375" customWidth="1"/>
    <col min="6" max="6" width="10.81640625" customWidth="1"/>
    <col min="7" max="7" width="10.36328125" customWidth="1"/>
  </cols>
  <sheetData>
    <row r="1" spans="1:10" x14ac:dyDescent="0.35">
      <c r="A1" s="30" t="s">
        <v>374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35">
      <c r="A2" s="39" t="s">
        <v>329</v>
      </c>
      <c r="B2" s="30" t="s">
        <v>245</v>
      </c>
      <c r="C2" s="30"/>
      <c r="D2" s="30" t="s">
        <v>246</v>
      </c>
      <c r="E2" s="30"/>
      <c r="F2" s="30" t="s">
        <v>214</v>
      </c>
      <c r="G2" s="30"/>
    </row>
    <row r="3" spans="1:10" x14ac:dyDescent="0.35">
      <c r="A3" s="39"/>
      <c r="B3" s="7" t="s">
        <v>330</v>
      </c>
      <c r="C3" s="7" t="s">
        <v>331</v>
      </c>
      <c r="D3" s="7" t="s">
        <v>330</v>
      </c>
      <c r="E3" s="7" t="s">
        <v>331</v>
      </c>
      <c r="F3" s="7" t="s">
        <v>330</v>
      </c>
      <c r="G3" s="7" t="s">
        <v>331</v>
      </c>
    </row>
    <row r="4" spans="1:10" x14ac:dyDescent="0.35">
      <c r="A4" s="7" t="s">
        <v>63</v>
      </c>
    </row>
    <row r="5" spans="1:10" x14ac:dyDescent="0.35">
      <c r="A5" s="22" t="s">
        <v>333</v>
      </c>
      <c r="B5" s="2">
        <v>18316</v>
      </c>
      <c r="C5" s="2">
        <v>3185600</v>
      </c>
      <c r="D5" s="2">
        <v>26955</v>
      </c>
      <c r="E5" s="2">
        <v>2900200</v>
      </c>
      <c r="F5" s="2">
        <v>12465</v>
      </c>
      <c r="G5" s="2">
        <v>763045</v>
      </c>
    </row>
    <row r="6" spans="1:10" x14ac:dyDescent="0.35">
      <c r="A6" s="17" t="s">
        <v>334</v>
      </c>
      <c r="B6" s="2">
        <v>2565</v>
      </c>
      <c r="C6" s="2">
        <v>127936</v>
      </c>
      <c r="D6" s="2">
        <v>2260</v>
      </c>
      <c r="E6" s="2">
        <v>90400</v>
      </c>
      <c r="F6" s="2">
        <v>13</v>
      </c>
      <c r="G6" s="2">
        <v>520</v>
      </c>
    </row>
    <row r="7" spans="1:10" x14ac:dyDescent="0.35">
      <c r="A7" s="17" t="s">
        <v>368</v>
      </c>
      <c r="B7" s="2">
        <v>45893</v>
      </c>
      <c r="C7" s="2">
        <v>2271820</v>
      </c>
      <c r="D7" s="2">
        <v>65103</v>
      </c>
      <c r="E7" s="2">
        <v>1976820</v>
      </c>
      <c r="F7" s="2">
        <v>19864</v>
      </c>
      <c r="G7" s="2">
        <v>618010</v>
      </c>
    </row>
    <row r="8" spans="1:10" x14ac:dyDescent="0.35">
      <c r="A8" s="17" t="s">
        <v>369</v>
      </c>
      <c r="B8" s="2">
        <v>26401</v>
      </c>
      <c r="C8" s="2">
        <v>350846</v>
      </c>
      <c r="D8" s="2">
        <v>51373</v>
      </c>
      <c r="E8" s="2">
        <v>648508</v>
      </c>
      <c r="F8" s="2">
        <v>11884</v>
      </c>
      <c r="G8" s="2">
        <v>55238</v>
      </c>
    </row>
    <row r="9" spans="1:10" x14ac:dyDescent="0.35">
      <c r="A9" s="17" t="s">
        <v>337</v>
      </c>
      <c r="B9" s="2">
        <v>37256</v>
      </c>
      <c r="C9" s="2">
        <v>1040288</v>
      </c>
      <c r="D9" s="2">
        <v>41084</v>
      </c>
      <c r="E9" s="2">
        <v>4005164</v>
      </c>
      <c r="F9" s="2">
        <v>4393</v>
      </c>
      <c r="G9" s="2">
        <v>30195</v>
      </c>
    </row>
    <row r="10" spans="1:10" x14ac:dyDescent="0.35">
      <c r="A10" s="17" t="s">
        <v>338</v>
      </c>
      <c r="B10" s="2">
        <v>39483</v>
      </c>
      <c r="C10" s="2">
        <v>194712</v>
      </c>
      <c r="D10" s="2">
        <v>40255</v>
      </c>
      <c r="E10" s="2">
        <v>179360</v>
      </c>
      <c r="F10" s="2">
        <v>28569</v>
      </c>
      <c r="G10" s="2">
        <v>156484</v>
      </c>
    </row>
    <row r="11" spans="1:10" x14ac:dyDescent="0.35">
      <c r="A11" s="17" t="s">
        <v>339</v>
      </c>
      <c r="B11" s="2">
        <v>33080</v>
      </c>
      <c r="C11" s="2">
        <v>137621</v>
      </c>
      <c r="D11" s="2">
        <v>39990</v>
      </c>
      <c r="E11" s="2">
        <v>226072</v>
      </c>
      <c r="F11" s="2">
        <v>24422</v>
      </c>
      <c r="G11" s="2">
        <v>263840</v>
      </c>
    </row>
    <row r="12" spans="1:10" x14ac:dyDescent="0.35">
      <c r="A12" s="17" t="s">
        <v>340</v>
      </c>
      <c r="B12" s="2">
        <v>32491</v>
      </c>
      <c r="C12" s="2">
        <v>324910</v>
      </c>
      <c r="D12" s="2">
        <v>29900.2</v>
      </c>
      <c r="E12" s="2">
        <v>299002</v>
      </c>
      <c r="F12" s="2">
        <v>1462614</v>
      </c>
      <c r="G12" s="2">
        <v>1914133</v>
      </c>
    </row>
    <row r="13" spans="1:10" x14ac:dyDescent="0.35">
      <c r="A13" s="17" t="s">
        <v>371</v>
      </c>
      <c r="B13" s="2">
        <v>1155214</v>
      </c>
      <c r="C13" s="2">
        <v>11200764</v>
      </c>
      <c r="D13" s="2">
        <v>1361860</v>
      </c>
      <c r="E13" s="2">
        <v>17138862.399999999</v>
      </c>
      <c r="F13" s="2">
        <v>2112028.7999999998</v>
      </c>
      <c r="G13" s="2">
        <v>25282528.699999999</v>
      </c>
    </row>
    <row r="14" spans="1:10" x14ac:dyDescent="0.35">
      <c r="A14" s="17" t="s">
        <v>375</v>
      </c>
      <c r="B14" s="2">
        <v>5169</v>
      </c>
      <c r="C14" s="2">
        <v>7318.9</v>
      </c>
      <c r="D14" s="2">
        <v>39309.1</v>
      </c>
      <c r="E14" s="2">
        <v>39309.1</v>
      </c>
      <c r="F14" s="2">
        <v>6962</v>
      </c>
      <c r="G14" s="2">
        <v>123178</v>
      </c>
    </row>
    <row r="15" spans="1:10" x14ac:dyDescent="0.35">
      <c r="A15" s="17" t="s">
        <v>345</v>
      </c>
      <c r="B15" s="2">
        <v>447572</v>
      </c>
      <c r="C15" s="2">
        <v>180144.6</v>
      </c>
      <c r="D15" s="2">
        <v>628870</v>
      </c>
      <c r="E15" s="2">
        <v>333301.09999999998</v>
      </c>
      <c r="F15" s="2">
        <v>479549.5</v>
      </c>
      <c r="G15" s="2">
        <v>118336.6</v>
      </c>
    </row>
    <row r="16" spans="1:10" x14ac:dyDescent="0.35">
      <c r="A16" s="17" t="s">
        <v>346</v>
      </c>
      <c r="B16" s="2">
        <v>46041</v>
      </c>
      <c r="C16" s="2">
        <v>1841640</v>
      </c>
      <c r="D16" s="2">
        <v>41967</v>
      </c>
      <c r="E16" s="2">
        <v>1678680</v>
      </c>
      <c r="F16" s="2">
        <v>28756.799999999999</v>
      </c>
      <c r="G16" s="2">
        <v>1134294</v>
      </c>
    </row>
    <row r="17" spans="1:7" x14ac:dyDescent="0.35">
      <c r="A17" s="17" t="s">
        <v>347</v>
      </c>
      <c r="B17" s="2">
        <v>47141</v>
      </c>
      <c r="C17" s="2">
        <v>1885640</v>
      </c>
      <c r="D17" s="2">
        <v>45740</v>
      </c>
      <c r="E17" s="2">
        <v>1829600</v>
      </c>
      <c r="F17" s="2">
        <v>44086</v>
      </c>
      <c r="G17" s="2">
        <v>9331208.5</v>
      </c>
    </row>
    <row r="18" spans="1:7" x14ac:dyDescent="0.35">
      <c r="A18" s="17" t="s">
        <v>355</v>
      </c>
      <c r="B18" s="2">
        <v>28481</v>
      </c>
      <c r="C18" s="2">
        <v>1139260</v>
      </c>
      <c r="D18" s="2">
        <v>0</v>
      </c>
      <c r="E18" s="2">
        <v>0</v>
      </c>
      <c r="F18" s="2">
        <v>13808</v>
      </c>
      <c r="G18" s="2">
        <v>347860</v>
      </c>
    </row>
    <row r="19" spans="1:7" x14ac:dyDescent="0.35">
      <c r="A19" s="17" t="s">
        <v>356</v>
      </c>
      <c r="B19" s="2">
        <v>350</v>
      </c>
      <c r="C19" s="2">
        <v>14000</v>
      </c>
      <c r="D19" s="2">
        <v>380</v>
      </c>
      <c r="E19" s="2">
        <v>15200</v>
      </c>
      <c r="F19" s="2"/>
      <c r="G19" s="2"/>
    </row>
    <row r="20" spans="1:7" x14ac:dyDescent="0.35">
      <c r="A20" s="17" t="s">
        <v>357</v>
      </c>
      <c r="B20" s="2">
        <v>206858</v>
      </c>
      <c r="C20" s="2">
        <v>103429000</v>
      </c>
      <c r="D20" s="2">
        <v>289</v>
      </c>
      <c r="E20" s="2">
        <v>144500</v>
      </c>
      <c r="F20" s="2"/>
      <c r="G20" s="2"/>
    </row>
    <row r="21" spans="1:7" x14ac:dyDescent="0.35">
      <c r="A21" s="17" t="s">
        <v>348</v>
      </c>
      <c r="B21" s="2">
        <v>6990</v>
      </c>
      <c r="C21" s="2">
        <v>6474</v>
      </c>
      <c r="D21" s="2">
        <v>12774</v>
      </c>
      <c r="E21" s="2">
        <v>12774</v>
      </c>
      <c r="F21" s="2">
        <v>6870</v>
      </c>
      <c r="G21" s="2">
        <v>4600</v>
      </c>
    </row>
    <row r="22" spans="1:7" x14ac:dyDescent="0.35">
      <c r="A22" s="17" t="s">
        <v>376</v>
      </c>
      <c r="B22" s="2">
        <v>7391.5</v>
      </c>
      <c r="C22" s="2">
        <v>29566</v>
      </c>
      <c r="D22" s="2">
        <v>41135</v>
      </c>
      <c r="E22" s="2">
        <v>41135</v>
      </c>
      <c r="F22" s="2">
        <v>24954.5</v>
      </c>
      <c r="G22" s="2">
        <v>85503</v>
      </c>
    </row>
    <row r="23" spans="1:7" x14ac:dyDescent="0.35">
      <c r="A23" s="17" t="s">
        <v>361</v>
      </c>
      <c r="B23" s="2">
        <v>153</v>
      </c>
      <c r="C23" s="2">
        <v>3442500</v>
      </c>
      <c r="D23" s="2">
        <v>83</v>
      </c>
      <c r="E23" s="2">
        <v>1821600</v>
      </c>
      <c r="F23" s="2">
        <v>140.4</v>
      </c>
      <c r="G23" s="2">
        <v>3158258</v>
      </c>
    </row>
    <row r="24" spans="1:7" x14ac:dyDescent="0.35">
      <c r="A24" s="17" t="s">
        <v>377</v>
      </c>
      <c r="B24" s="2">
        <v>900</v>
      </c>
      <c r="C24" s="2">
        <v>540</v>
      </c>
      <c r="D24" s="2">
        <v>9400</v>
      </c>
      <c r="E24" s="2">
        <v>9400</v>
      </c>
      <c r="F24" s="2">
        <v>8830</v>
      </c>
      <c r="G24" s="2">
        <v>7808</v>
      </c>
    </row>
    <row r="25" spans="1:7" x14ac:dyDescent="0.35">
      <c r="A25" s="17" t="s">
        <v>378</v>
      </c>
      <c r="B25" s="2">
        <v>6330</v>
      </c>
      <c r="C25" s="2">
        <v>25320</v>
      </c>
      <c r="D25" s="2">
        <v>3596</v>
      </c>
      <c r="E25" s="2">
        <v>3596</v>
      </c>
      <c r="F25" s="2"/>
      <c r="G25" s="2"/>
    </row>
    <row r="26" spans="1:7" x14ac:dyDescent="0.35">
      <c r="A26" s="17" t="s">
        <v>379</v>
      </c>
      <c r="B26" s="2">
        <v>141</v>
      </c>
      <c r="C26" s="2">
        <v>8460</v>
      </c>
      <c r="D26" s="2">
        <v>575.5</v>
      </c>
      <c r="E26" s="2">
        <v>575.5</v>
      </c>
      <c r="F26" s="2">
        <v>211</v>
      </c>
      <c r="G26" s="2">
        <v>11624</v>
      </c>
    </row>
    <row r="27" spans="1:7" x14ac:dyDescent="0.35">
      <c r="A27" s="17" t="s">
        <v>380</v>
      </c>
      <c r="B27" s="2">
        <v>96</v>
      </c>
      <c r="C27" s="2">
        <v>384</v>
      </c>
      <c r="D27" s="2">
        <v>242</v>
      </c>
      <c r="E27" s="2">
        <v>2662</v>
      </c>
      <c r="F27" s="2">
        <v>484</v>
      </c>
      <c r="G27" s="2">
        <v>1972</v>
      </c>
    </row>
    <row r="28" spans="1:7" x14ac:dyDescent="0.35">
      <c r="A28" s="17" t="s">
        <v>381</v>
      </c>
    </row>
    <row r="29" spans="1:7" x14ac:dyDescent="0.35">
      <c r="A29" s="17" t="s">
        <v>382</v>
      </c>
      <c r="F29" s="2">
        <v>79</v>
      </c>
      <c r="G29" s="2">
        <v>13551875</v>
      </c>
    </row>
    <row r="30" spans="1:7" x14ac:dyDescent="0.35">
      <c r="A30" s="14" t="s">
        <v>38</v>
      </c>
      <c r="C30">
        <f>SUM(C5:C29)</f>
        <v>130844744.5</v>
      </c>
      <c r="E30">
        <f>SUM(E5:E29)</f>
        <v>33396721.100000001</v>
      </c>
      <c r="G30">
        <f>SUM(G29,G26:G27,G21:G24,G5:G18)</f>
        <v>56960510.800000004</v>
      </c>
    </row>
  </sheetData>
  <mergeCells count="5">
    <mergeCell ref="A2:A3"/>
    <mergeCell ref="B2:C2"/>
    <mergeCell ref="D2:E2"/>
    <mergeCell ref="F2:G2"/>
    <mergeCell ref="A1:J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I10" sqref="I10"/>
    </sheetView>
  </sheetViews>
  <sheetFormatPr defaultRowHeight="14.5" x14ac:dyDescent="0.35"/>
  <sheetData>
    <row r="1" spans="1:10" x14ac:dyDescent="0.35">
      <c r="A1" s="27" t="s">
        <v>383</v>
      </c>
      <c r="B1" s="27"/>
      <c r="C1" s="27"/>
      <c r="D1" s="27"/>
      <c r="E1" s="27"/>
      <c r="F1" s="27"/>
      <c r="G1" s="27"/>
      <c r="H1" s="27"/>
      <c r="I1" s="27"/>
      <c r="J1" s="27"/>
    </row>
    <row r="3" spans="1:10" x14ac:dyDescent="0.35">
      <c r="A3" s="32" t="s">
        <v>384</v>
      </c>
      <c r="B3" s="32"/>
      <c r="C3" s="32"/>
      <c r="D3" s="39" t="s">
        <v>385</v>
      </c>
      <c r="E3" s="39"/>
      <c r="F3" s="31" t="s">
        <v>386</v>
      </c>
    </row>
    <row r="4" spans="1:10" x14ac:dyDescent="0.35">
      <c r="A4" s="32"/>
      <c r="B4" s="32"/>
      <c r="C4" s="32"/>
      <c r="D4" s="39"/>
      <c r="E4" s="39"/>
      <c r="F4" s="31"/>
    </row>
    <row r="5" spans="1:10" x14ac:dyDescent="0.35">
      <c r="A5" s="41" t="s">
        <v>387</v>
      </c>
      <c r="B5" s="41"/>
      <c r="C5" s="41"/>
      <c r="D5" s="34"/>
      <c r="E5" s="34"/>
    </row>
    <row r="6" spans="1:10" x14ac:dyDescent="0.35">
      <c r="A6" s="42" t="s">
        <v>388</v>
      </c>
      <c r="B6" s="42"/>
      <c r="C6" s="42"/>
      <c r="D6" s="41">
        <v>1993</v>
      </c>
      <c r="E6" s="41"/>
      <c r="F6">
        <v>644</v>
      </c>
    </row>
    <row r="7" spans="1:10" x14ac:dyDescent="0.35">
      <c r="A7" s="42" t="s">
        <v>389</v>
      </c>
      <c r="B7" s="42"/>
      <c r="C7" s="42"/>
      <c r="D7" s="41">
        <v>1993</v>
      </c>
      <c r="E7" s="41"/>
      <c r="F7">
        <v>4349</v>
      </c>
    </row>
    <row r="8" spans="1:10" x14ac:dyDescent="0.35">
      <c r="A8" s="42" t="s">
        <v>390</v>
      </c>
      <c r="B8" s="42"/>
      <c r="C8" s="42"/>
      <c r="D8" s="41">
        <v>1993</v>
      </c>
      <c r="E8" s="41"/>
      <c r="F8">
        <v>1723</v>
      </c>
    </row>
    <row r="9" spans="1:10" x14ac:dyDescent="0.35">
      <c r="A9" s="42" t="s">
        <v>391</v>
      </c>
      <c r="B9" s="42"/>
      <c r="C9" s="42"/>
      <c r="D9" s="41">
        <v>1993</v>
      </c>
      <c r="E9" s="41"/>
      <c r="F9">
        <v>905</v>
      </c>
    </row>
    <row r="10" spans="1:10" x14ac:dyDescent="0.35">
      <c r="A10" s="42" t="s">
        <v>392</v>
      </c>
      <c r="B10" s="42"/>
      <c r="C10" s="42"/>
      <c r="D10" s="41">
        <v>1993</v>
      </c>
      <c r="E10" s="41"/>
      <c r="F10">
        <v>1023</v>
      </c>
    </row>
    <row r="11" spans="1:10" x14ac:dyDescent="0.35">
      <c r="A11" s="42" t="s">
        <v>393</v>
      </c>
      <c r="B11" s="42"/>
      <c r="C11" s="42"/>
      <c r="D11" s="41">
        <v>1993</v>
      </c>
      <c r="E11" s="41"/>
      <c r="F11">
        <v>650</v>
      </c>
    </row>
    <row r="12" spans="1:10" x14ac:dyDescent="0.35">
      <c r="A12" s="42" t="s">
        <v>394</v>
      </c>
      <c r="B12" s="42"/>
      <c r="C12" s="42"/>
      <c r="D12" s="41">
        <v>1993</v>
      </c>
      <c r="E12" s="41"/>
      <c r="F12">
        <v>1487</v>
      </c>
    </row>
    <row r="13" spans="1:10" x14ac:dyDescent="0.35">
      <c r="A13" s="42" t="s">
        <v>395</v>
      </c>
      <c r="B13" s="42"/>
      <c r="C13" s="42"/>
      <c r="D13" s="41">
        <v>1993</v>
      </c>
      <c r="E13" s="41"/>
      <c r="F13">
        <v>278</v>
      </c>
    </row>
    <row r="14" spans="1:10" x14ac:dyDescent="0.35">
      <c r="A14" s="42" t="s">
        <v>396</v>
      </c>
      <c r="B14" s="42"/>
      <c r="C14" s="42"/>
      <c r="D14" s="41">
        <v>1993</v>
      </c>
      <c r="E14" s="41"/>
      <c r="F14">
        <v>373</v>
      </c>
    </row>
    <row r="15" spans="1:10" x14ac:dyDescent="0.35">
      <c r="A15" s="42" t="s">
        <v>397</v>
      </c>
      <c r="B15" s="42"/>
      <c r="C15" s="42"/>
      <c r="D15" s="41">
        <v>1994</v>
      </c>
      <c r="E15" s="41"/>
      <c r="F15">
        <v>47</v>
      </c>
    </row>
    <row r="16" spans="1:10" x14ac:dyDescent="0.35">
      <c r="A16" s="42" t="s">
        <v>38</v>
      </c>
      <c r="B16" s="42"/>
      <c r="C16" s="42"/>
      <c r="D16" s="41"/>
      <c r="E16" s="41"/>
      <c r="F16">
        <v>11379</v>
      </c>
    </row>
    <row r="17" spans="1:6" x14ac:dyDescent="0.35">
      <c r="A17" s="42" t="s">
        <v>398</v>
      </c>
      <c r="B17" s="42"/>
      <c r="C17" s="42"/>
      <c r="D17" s="41">
        <v>2000</v>
      </c>
      <c r="E17" s="41"/>
      <c r="F17">
        <v>3710</v>
      </c>
    </row>
  </sheetData>
  <mergeCells count="30">
    <mergeCell ref="A15:C15"/>
    <mergeCell ref="D15:E15"/>
    <mergeCell ref="A16:C16"/>
    <mergeCell ref="D16:E16"/>
    <mergeCell ref="A17:C17"/>
    <mergeCell ref="D17:E17"/>
    <mergeCell ref="A12:C12"/>
    <mergeCell ref="D12:E12"/>
    <mergeCell ref="A13:C13"/>
    <mergeCell ref="D13:E13"/>
    <mergeCell ref="A14:C14"/>
    <mergeCell ref="D14:E14"/>
    <mergeCell ref="A9:C9"/>
    <mergeCell ref="D9:E9"/>
    <mergeCell ref="A10:C10"/>
    <mergeCell ref="D10:E10"/>
    <mergeCell ref="A11:C11"/>
    <mergeCell ref="D11:E11"/>
    <mergeCell ref="A6:C6"/>
    <mergeCell ref="D6:E6"/>
    <mergeCell ref="A7:C7"/>
    <mergeCell ref="D7:E7"/>
    <mergeCell ref="A8:C8"/>
    <mergeCell ref="D8:E8"/>
    <mergeCell ref="A1:J1"/>
    <mergeCell ref="A3:C4"/>
    <mergeCell ref="D3:E4"/>
    <mergeCell ref="F3:F4"/>
    <mergeCell ref="A5:C5"/>
    <mergeCell ref="D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I1"/>
    </sheetView>
  </sheetViews>
  <sheetFormatPr defaultRowHeight="14.5" x14ac:dyDescent="0.35"/>
  <cols>
    <col min="1" max="1" width="13.1796875" customWidth="1"/>
    <col min="2" max="2" width="13.90625" customWidth="1"/>
    <col min="5" max="5" width="10.36328125" customWidth="1"/>
    <col min="6" max="6" width="10.453125" customWidth="1"/>
    <col min="7" max="7" width="10" customWidth="1"/>
    <col min="8" max="8" width="10.36328125" customWidth="1"/>
  </cols>
  <sheetData>
    <row r="1" spans="1:9" s="24" customFormat="1" x14ac:dyDescent="0.35">
      <c r="A1" s="27" t="s">
        <v>402</v>
      </c>
      <c r="B1" s="27"/>
      <c r="C1" s="27"/>
      <c r="D1" s="27"/>
      <c r="E1" s="27"/>
      <c r="F1" s="27"/>
      <c r="G1" s="27"/>
      <c r="H1" s="27"/>
      <c r="I1" s="27"/>
    </row>
    <row r="2" spans="1:9" ht="58" customHeight="1" x14ac:dyDescent="0.35">
      <c r="A2" s="30" t="s">
        <v>42</v>
      </c>
      <c r="B2" s="29" t="s">
        <v>71</v>
      </c>
      <c r="C2" s="30" t="s">
        <v>64</v>
      </c>
      <c r="D2" s="30"/>
      <c r="E2" s="30"/>
      <c r="F2" s="30"/>
      <c r="G2" s="30"/>
      <c r="H2" s="30"/>
      <c r="I2" s="7" t="s">
        <v>38</v>
      </c>
    </row>
    <row r="3" spans="1:9" x14ac:dyDescent="0.35">
      <c r="A3" s="30"/>
      <c r="B3" s="29"/>
      <c r="C3" s="7" t="s">
        <v>65</v>
      </c>
      <c r="D3" s="7" t="s">
        <v>66</v>
      </c>
      <c r="E3" s="7" t="s">
        <v>67</v>
      </c>
      <c r="F3" s="7" t="s">
        <v>68</v>
      </c>
      <c r="G3" s="7" t="s">
        <v>69</v>
      </c>
      <c r="H3" s="7" t="s">
        <v>79</v>
      </c>
      <c r="I3" s="7" t="s">
        <v>72</v>
      </c>
    </row>
    <row r="4" spans="1:9" x14ac:dyDescent="0.35">
      <c r="A4" t="s">
        <v>45</v>
      </c>
      <c r="B4" s="3">
        <v>2690</v>
      </c>
      <c r="C4" s="2">
        <v>0</v>
      </c>
      <c r="D4" s="2">
        <v>0</v>
      </c>
      <c r="E4" s="2">
        <v>0</v>
      </c>
      <c r="F4">
        <v>0.4</v>
      </c>
      <c r="G4">
        <v>10.6</v>
      </c>
      <c r="H4">
        <v>26.2</v>
      </c>
      <c r="I4">
        <v>37.200000000000003</v>
      </c>
    </row>
    <row r="5" spans="1:9" x14ac:dyDescent="0.35">
      <c r="A5" t="s">
        <v>46</v>
      </c>
      <c r="B5" s="3">
        <v>2220</v>
      </c>
      <c r="C5">
        <v>7.7</v>
      </c>
      <c r="D5">
        <v>17.2</v>
      </c>
      <c r="E5">
        <v>20.8</v>
      </c>
      <c r="F5">
        <v>20.399999999999999</v>
      </c>
      <c r="G5">
        <v>18.7</v>
      </c>
      <c r="H5">
        <v>11.8</v>
      </c>
      <c r="I5">
        <v>96.6</v>
      </c>
    </row>
    <row r="6" spans="1:9" x14ac:dyDescent="0.35">
      <c r="A6" t="s">
        <v>47</v>
      </c>
      <c r="B6" s="3">
        <v>1520</v>
      </c>
      <c r="C6" s="2">
        <v>4</v>
      </c>
      <c r="D6">
        <v>15.7</v>
      </c>
      <c r="E6" s="2">
        <v>22</v>
      </c>
      <c r="F6">
        <v>24.3</v>
      </c>
      <c r="G6">
        <v>20.7</v>
      </c>
      <c r="H6">
        <v>8.6999999999999993</v>
      </c>
      <c r="I6">
        <v>95.4</v>
      </c>
    </row>
    <row r="7" spans="1:9" x14ac:dyDescent="0.35">
      <c r="A7" t="s">
        <v>48</v>
      </c>
      <c r="B7" s="3">
        <v>3695</v>
      </c>
      <c r="C7" s="2">
        <v>0</v>
      </c>
      <c r="D7" s="2">
        <v>0</v>
      </c>
      <c r="E7">
        <v>0.1</v>
      </c>
      <c r="F7">
        <v>0.9</v>
      </c>
      <c r="G7">
        <v>2.5</v>
      </c>
      <c r="H7">
        <v>4.8</v>
      </c>
      <c r="I7">
        <v>8.3000000000000007</v>
      </c>
    </row>
    <row r="8" spans="1:9" x14ac:dyDescent="0.35">
      <c r="A8" t="s">
        <v>49</v>
      </c>
      <c r="B8" s="3">
        <v>2712</v>
      </c>
      <c r="C8" s="2">
        <v>0</v>
      </c>
      <c r="D8">
        <v>0.8</v>
      </c>
      <c r="E8">
        <v>3.6</v>
      </c>
      <c r="F8">
        <v>7.3</v>
      </c>
      <c r="G8">
        <v>16.100000000000001</v>
      </c>
      <c r="H8" s="2">
        <v>24</v>
      </c>
      <c r="I8">
        <v>51.8</v>
      </c>
    </row>
    <row r="9" spans="1:9" x14ac:dyDescent="0.35">
      <c r="A9" t="s">
        <v>50</v>
      </c>
      <c r="B9" s="3">
        <v>1460</v>
      </c>
      <c r="C9" s="2">
        <v>0</v>
      </c>
      <c r="D9">
        <v>0.9</v>
      </c>
      <c r="E9">
        <v>6.8</v>
      </c>
      <c r="F9">
        <v>14.3</v>
      </c>
      <c r="G9">
        <v>19.600000000000001</v>
      </c>
      <c r="H9" s="2">
        <v>17</v>
      </c>
      <c r="I9">
        <v>58.6</v>
      </c>
    </row>
    <row r="10" spans="1:9" x14ac:dyDescent="0.35">
      <c r="A10" t="s">
        <v>51</v>
      </c>
      <c r="B10" s="3">
        <v>1620</v>
      </c>
      <c r="C10">
        <v>3.1</v>
      </c>
      <c r="D10">
        <v>17.899999999999999</v>
      </c>
      <c r="E10" s="2">
        <v>27</v>
      </c>
      <c r="F10">
        <v>23.3</v>
      </c>
      <c r="G10" s="2">
        <v>16</v>
      </c>
      <c r="H10">
        <v>11.2</v>
      </c>
      <c r="I10">
        <v>98.6</v>
      </c>
    </row>
    <row r="11" spans="1:9" x14ac:dyDescent="0.35">
      <c r="A11" t="s">
        <v>70</v>
      </c>
      <c r="B11" s="3">
        <v>2280</v>
      </c>
      <c r="C11" s="2">
        <v>0</v>
      </c>
      <c r="D11" s="2">
        <v>0</v>
      </c>
      <c r="E11" s="2">
        <v>0</v>
      </c>
      <c r="F11">
        <v>6.3</v>
      </c>
      <c r="G11">
        <v>25.3</v>
      </c>
      <c r="H11">
        <v>24.8</v>
      </c>
      <c r="I11">
        <v>56.4</v>
      </c>
    </row>
    <row r="12" spans="1:9" x14ac:dyDescent="0.35">
      <c r="A12" t="s">
        <v>53</v>
      </c>
      <c r="B12" s="3">
        <v>1200</v>
      </c>
      <c r="C12">
        <v>7.9</v>
      </c>
      <c r="D12" s="2">
        <v>39</v>
      </c>
      <c r="E12">
        <v>39.700000000000003</v>
      </c>
      <c r="F12">
        <v>13.2</v>
      </c>
      <c r="G12">
        <v>0.2</v>
      </c>
      <c r="H12" s="2">
        <v>0</v>
      </c>
      <c r="I12" s="2">
        <v>100</v>
      </c>
    </row>
    <row r="13" spans="1:9" x14ac:dyDescent="0.35">
      <c r="A13" s="1" t="s">
        <v>74</v>
      </c>
      <c r="B13" s="3">
        <v>1220</v>
      </c>
      <c r="C13" s="2">
        <v>0</v>
      </c>
      <c r="D13" s="2">
        <v>0</v>
      </c>
      <c r="E13">
        <v>17.8</v>
      </c>
      <c r="F13">
        <v>26.5</v>
      </c>
      <c r="G13">
        <v>21.8</v>
      </c>
      <c r="H13">
        <v>15.5</v>
      </c>
      <c r="I13">
        <v>81.599999999999994</v>
      </c>
    </row>
    <row r="14" spans="1:9" ht="29" x14ac:dyDescent="0.35">
      <c r="A14" s="1" t="s">
        <v>73</v>
      </c>
      <c r="B14">
        <v>160</v>
      </c>
      <c r="C14">
        <v>25.6</v>
      </c>
      <c r="D14" s="2">
        <v>27.6</v>
      </c>
      <c r="E14">
        <v>23.1</v>
      </c>
      <c r="F14">
        <v>14.4</v>
      </c>
      <c r="G14">
        <v>6.5</v>
      </c>
      <c r="H14">
        <v>2.4</v>
      </c>
      <c r="I14">
        <v>99.6</v>
      </c>
    </row>
    <row r="15" spans="1:9" x14ac:dyDescent="0.35">
      <c r="A15" t="s">
        <v>55</v>
      </c>
      <c r="B15" s="3">
        <v>390</v>
      </c>
      <c r="C15" s="2">
        <v>17</v>
      </c>
      <c r="D15">
        <v>25.5</v>
      </c>
      <c r="E15">
        <v>24.3</v>
      </c>
      <c r="F15">
        <v>18.8</v>
      </c>
      <c r="G15" s="2">
        <v>11</v>
      </c>
      <c r="H15">
        <v>2.5</v>
      </c>
      <c r="I15">
        <v>99.1</v>
      </c>
    </row>
    <row r="16" spans="1:9" x14ac:dyDescent="0.35">
      <c r="A16" t="s">
        <v>56</v>
      </c>
      <c r="B16">
        <v>210</v>
      </c>
      <c r="C16">
        <v>31.1</v>
      </c>
      <c r="D16" s="2">
        <v>29.4</v>
      </c>
      <c r="E16">
        <v>21.1</v>
      </c>
      <c r="F16">
        <v>14.6</v>
      </c>
      <c r="G16">
        <v>2.9</v>
      </c>
      <c r="H16">
        <v>0.7</v>
      </c>
      <c r="I16">
        <v>99.8</v>
      </c>
    </row>
    <row r="17" spans="1:9" x14ac:dyDescent="0.35">
      <c r="A17" t="s">
        <v>75</v>
      </c>
      <c r="B17" s="3">
        <v>2320</v>
      </c>
      <c r="C17" s="2">
        <v>0</v>
      </c>
      <c r="D17" s="2">
        <v>0</v>
      </c>
      <c r="E17" s="2">
        <v>1</v>
      </c>
      <c r="F17" s="2">
        <v>5</v>
      </c>
      <c r="G17">
        <v>16.3</v>
      </c>
      <c r="H17">
        <v>18.8</v>
      </c>
      <c r="I17">
        <v>41.1</v>
      </c>
    </row>
    <row r="18" spans="1:9" x14ac:dyDescent="0.35">
      <c r="A18" t="s">
        <v>57</v>
      </c>
      <c r="B18" s="3">
        <v>1040</v>
      </c>
      <c r="C18">
        <v>0.2</v>
      </c>
      <c r="D18">
        <v>4.9000000000000004</v>
      </c>
      <c r="E18">
        <v>15.8</v>
      </c>
      <c r="F18">
        <v>22.2</v>
      </c>
      <c r="G18">
        <v>20.6</v>
      </c>
      <c r="H18" s="2">
        <v>18</v>
      </c>
      <c r="I18">
        <v>81.7</v>
      </c>
    </row>
    <row r="19" spans="1:9" x14ac:dyDescent="0.35">
      <c r="A19" t="s">
        <v>76</v>
      </c>
      <c r="B19" s="3">
        <v>1830</v>
      </c>
      <c r="C19" s="2">
        <v>0</v>
      </c>
      <c r="D19">
        <v>2.2999999999999998</v>
      </c>
      <c r="E19">
        <v>6.7</v>
      </c>
      <c r="F19">
        <v>16.5</v>
      </c>
      <c r="G19">
        <v>23.4</v>
      </c>
      <c r="H19">
        <v>18.8</v>
      </c>
      <c r="I19">
        <v>67.7</v>
      </c>
    </row>
    <row r="20" spans="1:9" x14ac:dyDescent="0.35">
      <c r="A20" t="s">
        <v>59</v>
      </c>
      <c r="B20" s="3">
        <v>2180</v>
      </c>
      <c r="C20" s="2">
        <v>0</v>
      </c>
      <c r="D20">
        <v>2.9</v>
      </c>
      <c r="E20">
        <v>10.4</v>
      </c>
      <c r="F20">
        <v>19.5</v>
      </c>
      <c r="G20">
        <v>28.8</v>
      </c>
      <c r="H20">
        <v>21.2</v>
      </c>
      <c r="I20">
        <v>82.8</v>
      </c>
    </row>
    <row r="21" spans="1:9" x14ac:dyDescent="0.35">
      <c r="A21" t="s">
        <v>77</v>
      </c>
      <c r="B21" s="3">
        <v>1620</v>
      </c>
      <c r="C21" s="2">
        <v>7.3</v>
      </c>
      <c r="D21">
        <v>31.4</v>
      </c>
      <c r="E21">
        <v>30.1</v>
      </c>
      <c r="F21">
        <v>19.8</v>
      </c>
      <c r="G21">
        <v>7.6</v>
      </c>
      <c r="H21">
        <v>3.2</v>
      </c>
      <c r="I21">
        <v>99.4</v>
      </c>
    </row>
    <row r="22" spans="1:9" x14ac:dyDescent="0.35">
      <c r="A22" t="s">
        <v>61</v>
      </c>
      <c r="B22" s="3">
        <v>1260</v>
      </c>
      <c r="C22">
        <v>0.1</v>
      </c>
      <c r="D22" s="2">
        <v>3</v>
      </c>
      <c r="E22" s="2">
        <v>9</v>
      </c>
      <c r="F22">
        <v>13.5</v>
      </c>
      <c r="G22">
        <v>17.8</v>
      </c>
      <c r="H22">
        <v>19.2</v>
      </c>
      <c r="I22">
        <v>62.6</v>
      </c>
    </row>
    <row r="23" spans="1:9" x14ac:dyDescent="0.35">
      <c r="A23" t="s">
        <v>78</v>
      </c>
      <c r="B23" s="3">
        <v>1916</v>
      </c>
      <c r="C23" s="2">
        <v>9.5</v>
      </c>
      <c r="D23">
        <v>27.1</v>
      </c>
      <c r="E23" s="2">
        <v>28</v>
      </c>
      <c r="F23">
        <v>17.899999999999999</v>
      </c>
      <c r="G23">
        <v>9.6999999999999993</v>
      </c>
      <c r="H23">
        <v>5.0999999999999996</v>
      </c>
      <c r="I23">
        <v>97.3</v>
      </c>
    </row>
  </sheetData>
  <mergeCells count="4">
    <mergeCell ref="B2:B3"/>
    <mergeCell ref="A2:A3"/>
    <mergeCell ref="C2:H2"/>
    <mergeCell ref="A1:I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H6" sqref="H6"/>
    </sheetView>
  </sheetViews>
  <sheetFormatPr defaultRowHeight="14.5" x14ac:dyDescent="0.35"/>
  <cols>
    <col min="1" max="1" width="17.6328125" customWidth="1"/>
    <col min="2" max="2" width="8.7265625" customWidth="1"/>
    <col min="3" max="3" width="10.08984375" customWidth="1"/>
    <col min="4" max="4" width="9.90625" customWidth="1"/>
    <col min="5" max="5" width="9.54296875" customWidth="1"/>
    <col min="6" max="6" width="10.36328125" customWidth="1"/>
    <col min="7" max="7" width="9.6328125" customWidth="1"/>
  </cols>
  <sheetData>
    <row r="1" spans="1:9" s="24" customFormat="1" x14ac:dyDescent="0.35">
      <c r="A1" s="27" t="s">
        <v>403</v>
      </c>
      <c r="B1" s="27"/>
      <c r="C1" s="27"/>
      <c r="D1" s="27"/>
      <c r="E1" s="27"/>
      <c r="F1" s="27"/>
      <c r="G1" s="27"/>
      <c r="H1" s="27"/>
      <c r="I1" s="27"/>
    </row>
    <row r="2" spans="1:9" x14ac:dyDescent="0.35">
      <c r="A2" s="7" t="s">
        <v>42</v>
      </c>
      <c r="B2" s="30" t="s">
        <v>80</v>
      </c>
      <c r="C2" s="30"/>
      <c r="D2" s="30"/>
      <c r="E2" s="30"/>
      <c r="F2" s="30"/>
      <c r="G2" s="30"/>
      <c r="H2" s="30"/>
      <c r="I2" s="31" t="s">
        <v>90</v>
      </c>
    </row>
    <row r="3" spans="1:9" x14ac:dyDescent="0.35">
      <c r="A3" t="s">
        <v>45</v>
      </c>
      <c r="B3" s="7" t="s">
        <v>72</v>
      </c>
      <c r="C3" s="7" t="s">
        <v>86</v>
      </c>
      <c r="D3" s="7" t="s">
        <v>81</v>
      </c>
      <c r="E3" s="7" t="s">
        <v>82</v>
      </c>
      <c r="F3" s="7" t="s">
        <v>87</v>
      </c>
      <c r="G3" s="7" t="s">
        <v>83</v>
      </c>
      <c r="H3" s="7" t="s">
        <v>84</v>
      </c>
      <c r="I3" s="30"/>
    </row>
    <row r="4" spans="1:9" x14ac:dyDescent="0.35">
      <c r="A4" t="s">
        <v>46</v>
      </c>
      <c r="B4">
        <v>37.200000000000003</v>
      </c>
      <c r="C4">
        <v>25.7</v>
      </c>
      <c r="D4">
        <v>18.399999999999999</v>
      </c>
      <c r="E4">
        <v>16.3</v>
      </c>
      <c r="F4">
        <v>2.2000000000000002</v>
      </c>
      <c r="G4">
        <v>0.2</v>
      </c>
      <c r="H4" s="2">
        <v>0</v>
      </c>
      <c r="I4">
        <v>100</v>
      </c>
    </row>
    <row r="5" spans="1:9" x14ac:dyDescent="0.35">
      <c r="A5" t="s">
        <v>47</v>
      </c>
      <c r="B5">
        <v>96.6</v>
      </c>
      <c r="C5">
        <v>3.1</v>
      </c>
      <c r="D5">
        <v>0.1</v>
      </c>
      <c r="E5" s="2">
        <v>0</v>
      </c>
      <c r="F5">
        <v>0.1</v>
      </c>
      <c r="G5" s="2">
        <v>0</v>
      </c>
      <c r="H5" s="2">
        <v>0</v>
      </c>
      <c r="I5">
        <v>100</v>
      </c>
    </row>
    <row r="6" spans="1:9" x14ac:dyDescent="0.35">
      <c r="A6" t="s">
        <v>48</v>
      </c>
      <c r="B6">
        <v>95.4</v>
      </c>
      <c r="C6">
        <v>3.7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>
        <v>100</v>
      </c>
    </row>
    <row r="7" spans="1:9" x14ac:dyDescent="0.35">
      <c r="A7" t="s">
        <v>85</v>
      </c>
      <c r="B7">
        <v>8.3000000000000007</v>
      </c>
      <c r="C7">
        <v>11.2</v>
      </c>
      <c r="D7">
        <v>21.9</v>
      </c>
      <c r="E7">
        <v>28.6</v>
      </c>
      <c r="F7">
        <v>21.1</v>
      </c>
      <c r="G7">
        <v>7.4</v>
      </c>
      <c r="H7">
        <v>1.4</v>
      </c>
      <c r="I7">
        <v>100</v>
      </c>
    </row>
    <row r="8" spans="1:9" x14ac:dyDescent="0.35">
      <c r="A8" t="s">
        <v>50</v>
      </c>
      <c r="B8">
        <v>51.8</v>
      </c>
      <c r="C8">
        <v>27.9</v>
      </c>
      <c r="D8">
        <v>17.600000000000001</v>
      </c>
      <c r="E8">
        <v>2.6</v>
      </c>
      <c r="F8">
        <v>0.1</v>
      </c>
      <c r="G8" s="2">
        <v>0</v>
      </c>
      <c r="H8" s="2">
        <v>0</v>
      </c>
      <c r="I8">
        <v>100</v>
      </c>
    </row>
    <row r="9" spans="1:9" x14ac:dyDescent="0.35">
      <c r="A9" t="s">
        <v>51</v>
      </c>
      <c r="B9">
        <v>58.6</v>
      </c>
      <c r="C9">
        <v>15.7</v>
      </c>
      <c r="D9">
        <v>16.7</v>
      </c>
      <c r="E9">
        <v>8.4</v>
      </c>
      <c r="F9">
        <v>0.5</v>
      </c>
      <c r="G9" s="2">
        <v>0</v>
      </c>
      <c r="H9" s="2">
        <v>0</v>
      </c>
      <c r="I9">
        <v>100</v>
      </c>
    </row>
    <row r="10" spans="1:9" x14ac:dyDescent="0.35">
      <c r="A10" t="s">
        <v>74</v>
      </c>
      <c r="B10">
        <v>98.6</v>
      </c>
      <c r="C10">
        <v>1.5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>
        <v>100</v>
      </c>
    </row>
    <row r="11" spans="1:9" x14ac:dyDescent="0.35">
      <c r="A11" t="s">
        <v>70</v>
      </c>
      <c r="B11">
        <v>56.4</v>
      </c>
      <c r="C11">
        <v>18.600000000000001</v>
      </c>
      <c r="D11">
        <v>21.3</v>
      </c>
      <c r="E11">
        <v>3.5</v>
      </c>
      <c r="F11">
        <v>0.1</v>
      </c>
      <c r="G11" s="2">
        <v>0</v>
      </c>
      <c r="H11" s="2">
        <v>0</v>
      </c>
      <c r="I11">
        <v>100</v>
      </c>
    </row>
    <row r="12" spans="1:9" x14ac:dyDescent="0.35">
      <c r="A12" t="s">
        <v>53</v>
      </c>
      <c r="B12" s="2">
        <v>100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>
        <v>100</v>
      </c>
    </row>
    <row r="13" spans="1:9" x14ac:dyDescent="0.35">
      <c r="A13" t="s">
        <v>54</v>
      </c>
      <c r="B13">
        <v>81.599999999999994</v>
      </c>
      <c r="C13">
        <v>12.6</v>
      </c>
      <c r="D13">
        <v>5.7</v>
      </c>
      <c r="E13">
        <v>0.1</v>
      </c>
      <c r="F13" s="2">
        <v>0</v>
      </c>
      <c r="G13" s="2">
        <v>0</v>
      </c>
      <c r="H13" s="2">
        <v>0</v>
      </c>
      <c r="I13">
        <v>100</v>
      </c>
    </row>
    <row r="14" spans="1:9" x14ac:dyDescent="0.35">
      <c r="A14" t="s">
        <v>55</v>
      </c>
      <c r="B14">
        <v>99.6</v>
      </c>
      <c r="C14">
        <v>0.3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>
        <v>100</v>
      </c>
    </row>
    <row r="15" spans="1:9" x14ac:dyDescent="0.35">
      <c r="A15" t="s">
        <v>56</v>
      </c>
      <c r="B15">
        <v>99.1</v>
      </c>
      <c r="C15">
        <v>0.7</v>
      </c>
      <c r="D15" s="2">
        <v>0</v>
      </c>
      <c r="E15" s="2">
        <v>0</v>
      </c>
      <c r="F15">
        <v>0.1</v>
      </c>
      <c r="G15" s="2">
        <v>0</v>
      </c>
      <c r="H15" s="2">
        <v>0</v>
      </c>
      <c r="I15">
        <v>100</v>
      </c>
    </row>
    <row r="16" spans="1:9" x14ac:dyDescent="0.35">
      <c r="A16" t="s">
        <v>75</v>
      </c>
      <c r="B16">
        <v>99.8</v>
      </c>
      <c r="C16">
        <v>0.2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>
        <v>100</v>
      </c>
    </row>
    <row r="17" spans="1:9" x14ac:dyDescent="0.35">
      <c r="A17" t="s">
        <v>57</v>
      </c>
      <c r="B17">
        <v>41.1</v>
      </c>
      <c r="C17">
        <v>18.600000000000001</v>
      </c>
      <c r="D17">
        <v>27.3</v>
      </c>
      <c r="E17">
        <v>10.9</v>
      </c>
      <c r="F17">
        <v>1.4</v>
      </c>
      <c r="G17">
        <v>0.5</v>
      </c>
      <c r="H17">
        <v>0.1</v>
      </c>
      <c r="I17">
        <v>100</v>
      </c>
    </row>
    <row r="18" spans="1:9" x14ac:dyDescent="0.35">
      <c r="A18" t="s">
        <v>76</v>
      </c>
      <c r="B18">
        <v>81.7</v>
      </c>
      <c r="C18" s="2">
        <v>16</v>
      </c>
      <c r="D18">
        <v>2.2999999999999998</v>
      </c>
      <c r="E18" s="2">
        <v>0</v>
      </c>
      <c r="F18" s="2">
        <v>0</v>
      </c>
      <c r="G18" s="2">
        <v>0</v>
      </c>
      <c r="H18" s="2">
        <v>0</v>
      </c>
      <c r="I18">
        <v>100</v>
      </c>
    </row>
    <row r="19" spans="1:9" x14ac:dyDescent="0.35">
      <c r="A19" t="s">
        <v>59</v>
      </c>
      <c r="B19">
        <v>67.7</v>
      </c>
      <c r="C19">
        <v>15.5</v>
      </c>
      <c r="D19">
        <v>13.4</v>
      </c>
      <c r="E19">
        <v>3.2</v>
      </c>
      <c r="F19">
        <v>0.2</v>
      </c>
      <c r="G19" s="2">
        <v>0</v>
      </c>
      <c r="H19" s="2">
        <v>0</v>
      </c>
      <c r="I19">
        <v>100</v>
      </c>
    </row>
    <row r="20" spans="1:9" x14ac:dyDescent="0.35">
      <c r="A20" t="s">
        <v>77</v>
      </c>
      <c r="B20">
        <v>82.8</v>
      </c>
      <c r="C20">
        <v>12.4</v>
      </c>
      <c r="D20">
        <v>4.7</v>
      </c>
      <c r="E20">
        <v>0.1</v>
      </c>
      <c r="F20" s="2">
        <v>0</v>
      </c>
      <c r="G20" s="2">
        <v>0</v>
      </c>
      <c r="H20" s="2">
        <v>0</v>
      </c>
      <c r="I20">
        <v>100</v>
      </c>
    </row>
    <row r="21" spans="1:9" x14ac:dyDescent="0.35">
      <c r="A21" t="s">
        <v>61</v>
      </c>
      <c r="B21">
        <v>99.4</v>
      </c>
      <c r="C21">
        <v>0.5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>
        <v>100</v>
      </c>
    </row>
    <row r="22" spans="1:9" x14ac:dyDescent="0.35">
      <c r="A22" t="s">
        <v>78</v>
      </c>
      <c r="B22">
        <v>62.6</v>
      </c>
      <c r="C22">
        <v>12.7</v>
      </c>
      <c r="D22">
        <v>12.5</v>
      </c>
      <c r="E22">
        <v>11.1</v>
      </c>
      <c r="F22">
        <v>1.1000000000000001</v>
      </c>
      <c r="G22" s="2">
        <v>0</v>
      </c>
      <c r="H22" s="2">
        <v>0</v>
      </c>
      <c r="I22">
        <v>100</v>
      </c>
    </row>
    <row r="23" spans="1:9" x14ac:dyDescent="0.35">
      <c r="A23" t="s">
        <v>63</v>
      </c>
      <c r="B23">
        <v>97.3</v>
      </c>
      <c r="C23">
        <v>2.1</v>
      </c>
      <c r="D23">
        <v>0.5</v>
      </c>
      <c r="E23" s="2">
        <v>0</v>
      </c>
      <c r="F23" s="2">
        <v>0</v>
      </c>
      <c r="G23" s="2">
        <v>0</v>
      </c>
      <c r="H23" s="2">
        <v>0</v>
      </c>
      <c r="I23">
        <v>100</v>
      </c>
    </row>
  </sheetData>
  <mergeCells count="3">
    <mergeCell ref="I2:I3"/>
    <mergeCell ref="B2:H2"/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sqref="A1:I1"/>
    </sheetView>
  </sheetViews>
  <sheetFormatPr defaultRowHeight="14.5" x14ac:dyDescent="0.35"/>
  <cols>
    <col min="1" max="1" width="17.36328125" customWidth="1"/>
    <col min="5" max="5" width="9.6328125" customWidth="1"/>
    <col min="6" max="6" width="9.26953125" customWidth="1"/>
    <col min="7" max="7" width="9.36328125" customWidth="1"/>
    <col min="8" max="8" width="9.54296875" customWidth="1"/>
  </cols>
  <sheetData>
    <row r="1" spans="1:9" s="24" customFormat="1" x14ac:dyDescent="0.35">
      <c r="A1" s="27" t="s">
        <v>404</v>
      </c>
      <c r="B1" s="27"/>
      <c r="C1" s="27"/>
      <c r="D1" s="27"/>
      <c r="E1" s="27"/>
      <c r="F1" s="27"/>
      <c r="G1" s="27"/>
      <c r="H1" s="27"/>
      <c r="I1" s="27"/>
    </row>
    <row r="2" spans="1:9" x14ac:dyDescent="0.35">
      <c r="A2" s="32" t="s">
        <v>42</v>
      </c>
      <c r="B2" s="30" t="s">
        <v>64</v>
      </c>
      <c r="C2" s="30"/>
      <c r="D2" s="30"/>
      <c r="E2" s="30"/>
      <c r="F2" s="30"/>
      <c r="G2" s="30"/>
      <c r="H2" s="30"/>
      <c r="I2" s="7" t="s">
        <v>38</v>
      </c>
    </row>
    <row r="3" spans="1:9" x14ac:dyDescent="0.35">
      <c r="A3" s="32"/>
      <c r="B3" s="7" t="s">
        <v>88</v>
      </c>
      <c r="C3" s="7" t="s">
        <v>65</v>
      </c>
      <c r="D3" s="7" t="s">
        <v>66</v>
      </c>
      <c r="E3" s="7" t="s">
        <v>67</v>
      </c>
      <c r="F3" s="7" t="s">
        <v>68</v>
      </c>
      <c r="G3" s="7" t="s">
        <v>69</v>
      </c>
      <c r="H3" s="7" t="s">
        <v>79</v>
      </c>
      <c r="I3" s="7" t="s">
        <v>72</v>
      </c>
    </row>
    <row r="4" spans="1:9" x14ac:dyDescent="0.35">
      <c r="A4" t="s">
        <v>45</v>
      </c>
      <c r="B4">
        <v>6.8</v>
      </c>
      <c r="C4" s="2">
        <v>0</v>
      </c>
      <c r="D4" s="2">
        <v>0</v>
      </c>
      <c r="E4" s="2">
        <v>0</v>
      </c>
      <c r="F4" s="2">
        <v>0</v>
      </c>
      <c r="G4">
        <v>0.7</v>
      </c>
      <c r="H4">
        <v>1.8</v>
      </c>
      <c r="I4">
        <v>2.5</v>
      </c>
    </row>
    <row r="5" spans="1:9" x14ac:dyDescent="0.35">
      <c r="A5" t="s">
        <v>46</v>
      </c>
      <c r="B5">
        <v>4.5</v>
      </c>
      <c r="C5">
        <v>0.3</v>
      </c>
      <c r="D5">
        <v>0.8</v>
      </c>
      <c r="E5">
        <v>0.9</v>
      </c>
      <c r="F5">
        <v>0.9</v>
      </c>
      <c r="G5">
        <v>0.8</v>
      </c>
      <c r="H5">
        <v>0.5</v>
      </c>
      <c r="I5">
        <v>4.3</v>
      </c>
    </row>
    <row r="6" spans="1:9" x14ac:dyDescent="0.35">
      <c r="A6" t="s">
        <v>47</v>
      </c>
      <c r="B6">
        <v>3.5</v>
      </c>
      <c r="C6">
        <v>0.1</v>
      </c>
      <c r="D6">
        <v>0.5</v>
      </c>
      <c r="E6">
        <v>0.8</v>
      </c>
      <c r="F6">
        <v>0.8</v>
      </c>
      <c r="G6">
        <v>0.7</v>
      </c>
      <c r="H6">
        <v>0.3</v>
      </c>
      <c r="I6">
        <v>3.3</v>
      </c>
    </row>
    <row r="7" spans="1:9" x14ac:dyDescent="0.35">
      <c r="A7" t="s">
        <v>48</v>
      </c>
      <c r="B7" s="2">
        <v>11</v>
      </c>
      <c r="C7" s="2">
        <v>0</v>
      </c>
      <c r="D7" s="2">
        <v>0</v>
      </c>
      <c r="E7" s="2">
        <v>0</v>
      </c>
      <c r="F7">
        <v>0.1</v>
      </c>
      <c r="G7">
        <v>0.3</v>
      </c>
      <c r="H7">
        <v>0.5</v>
      </c>
      <c r="I7">
        <v>0.9</v>
      </c>
    </row>
    <row r="8" spans="1:9" x14ac:dyDescent="0.35">
      <c r="A8" t="s">
        <v>85</v>
      </c>
      <c r="B8">
        <v>4.3</v>
      </c>
      <c r="C8" s="2">
        <v>0</v>
      </c>
      <c r="D8" s="2">
        <v>0</v>
      </c>
      <c r="E8">
        <v>0.2</v>
      </c>
      <c r="F8">
        <v>0.3</v>
      </c>
      <c r="G8">
        <v>0.7</v>
      </c>
      <c r="H8" s="2">
        <v>1</v>
      </c>
      <c r="I8">
        <v>2.2000000000000002</v>
      </c>
    </row>
    <row r="9" spans="1:9" x14ac:dyDescent="0.35">
      <c r="A9" t="s">
        <v>50</v>
      </c>
      <c r="B9">
        <v>7.2</v>
      </c>
      <c r="C9" s="2">
        <v>0</v>
      </c>
      <c r="D9">
        <v>0.1</v>
      </c>
      <c r="E9">
        <v>0.5</v>
      </c>
      <c r="F9" s="2">
        <v>1</v>
      </c>
      <c r="G9">
        <v>1.4</v>
      </c>
      <c r="H9">
        <v>1.2</v>
      </c>
      <c r="I9">
        <v>4.2</v>
      </c>
    </row>
    <row r="10" spans="1:9" x14ac:dyDescent="0.35">
      <c r="A10" t="s">
        <v>51</v>
      </c>
      <c r="B10">
        <v>4.9000000000000004</v>
      </c>
      <c r="C10">
        <v>0.2</v>
      </c>
      <c r="D10">
        <v>0.9</v>
      </c>
      <c r="E10">
        <v>1.3</v>
      </c>
      <c r="F10">
        <v>1.1000000000000001</v>
      </c>
      <c r="G10">
        <v>0.8</v>
      </c>
      <c r="H10">
        <v>0.5</v>
      </c>
      <c r="I10">
        <v>4.8</v>
      </c>
    </row>
    <row r="11" spans="1:9" x14ac:dyDescent="0.35">
      <c r="A11" t="s">
        <v>74</v>
      </c>
      <c r="B11">
        <v>2.4</v>
      </c>
      <c r="C11" s="2">
        <v>0</v>
      </c>
      <c r="D11" s="2">
        <v>0</v>
      </c>
      <c r="E11">
        <v>0.4</v>
      </c>
      <c r="F11">
        <v>0.6</v>
      </c>
      <c r="G11">
        <v>0.5</v>
      </c>
      <c r="H11">
        <v>0.4</v>
      </c>
      <c r="I11" s="2">
        <v>2</v>
      </c>
    </row>
    <row r="12" spans="1:9" x14ac:dyDescent="0.35">
      <c r="A12" t="s">
        <v>70</v>
      </c>
      <c r="B12">
        <v>3.2</v>
      </c>
      <c r="C12" s="2">
        <v>0</v>
      </c>
      <c r="D12" s="2">
        <v>0</v>
      </c>
      <c r="E12" s="2">
        <v>0</v>
      </c>
      <c r="F12">
        <v>0.2</v>
      </c>
      <c r="G12">
        <v>0.8</v>
      </c>
      <c r="H12">
        <v>0.8</v>
      </c>
      <c r="I12">
        <v>1.8</v>
      </c>
    </row>
    <row r="13" spans="1:9" x14ac:dyDescent="0.35">
      <c r="A13" t="s">
        <v>53</v>
      </c>
      <c r="B13">
        <v>1.3</v>
      </c>
      <c r="C13">
        <v>0.1</v>
      </c>
      <c r="D13">
        <v>0.5</v>
      </c>
      <c r="E13">
        <v>0.5</v>
      </c>
      <c r="F13">
        <v>0.2</v>
      </c>
      <c r="G13" s="2">
        <v>0</v>
      </c>
      <c r="H13" s="2">
        <v>0</v>
      </c>
      <c r="I13">
        <v>1.3</v>
      </c>
    </row>
    <row r="14" spans="1:9" x14ac:dyDescent="0.35">
      <c r="A14" t="s">
        <v>54</v>
      </c>
      <c r="B14">
        <v>5.8</v>
      </c>
      <c r="C14">
        <v>1.5</v>
      </c>
      <c r="D14">
        <v>1.6</v>
      </c>
      <c r="E14">
        <v>1.3</v>
      </c>
      <c r="F14">
        <v>0.8</v>
      </c>
      <c r="G14">
        <v>0.4</v>
      </c>
      <c r="H14">
        <v>0.1</v>
      </c>
      <c r="I14">
        <v>5.7</v>
      </c>
    </row>
    <row r="15" spans="1:9" x14ac:dyDescent="0.35">
      <c r="A15" t="s">
        <v>55</v>
      </c>
      <c r="B15">
        <v>3.9</v>
      </c>
      <c r="C15">
        <v>0.7</v>
      </c>
      <c r="D15" s="2">
        <v>1</v>
      </c>
      <c r="E15" s="2">
        <v>1</v>
      </c>
      <c r="F15">
        <v>0.7</v>
      </c>
      <c r="G15">
        <v>0.4</v>
      </c>
      <c r="H15">
        <v>0.1</v>
      </c>
      <c r="I15">
        <v>3.9</v>
      </c>
    </row>
    <row r="16" spans="1:9" x14ac:dyDescent="0.35">
      <c r="A16" t="s">
        <v>56</v>
      </c>
      <c r="B16">
        <v>5.7</v>
      </c>
      <c r="C16">
        <v>1.8</v>
      </c>
      <c r="D16">
        <v>0.7</v>
      </c>
      <c r="E16">
        <v>1.2</v>
      </c>
      <c r="F16">
        <v>0.8</v>
      </c>
      <c r="G16">
        <v>0.2</v>
      </c>
      <c r="H16" s="2">
        <v>0</v>
      </c>
      <c r="I16">
        <v>5.7</v>
      </c>
    </row>
    <row r="17" spans="1:9" x14ac:dyDescent="0.35">
      <c r="A17" t="s">
        <v>75</v>
      </c>
      <c r="B17">
        <v>4.8</v>
      </c>
      <c r="C17" s="2">
        <v>0</v>
      </c>
      <c r="D17" s="2">
        <v>0</v>
      </c>
      <c r="E17" s="2">
        <v>0</v>
      </c>
      <c r="F17">
        <v>0.2</v>
      </c>
      <c r="G17">
        <v>0.8</v>
      </c>
      <c r="H17">
        <v>0.9</v>
      </c>
      <c r="I17" s="2">
        <v>2</v>
      </c>
    </row>
    <row r="18" spans="1:9" x14ac:dyDescent="0.35">
      <c r="A18" t="s">
        <v>57</v>
      </c>
      <c r="B18">
        <v>5.7</v>
      </c>
      <c r="C18" s="2">
        <v>0</v>
      </c>
      <c r="D18">
        <v>0.3</v>
      </c>
      <c r="E18">
        <v>0.9</v>
      </c>
      <c r="F18">
        <v>1.3</v>
      </c>
      <c r="G18">
        <v>1.2</v>
      </c>
      <c r="H18" s="2">
        <v>1</v>
      </c>
      <c r="I18">
        <v>4.7</v>
      </c>
    </row>
    <row r="19" spans="1:9" x14ac:dyDescent="0.35">
      <c r="A19" t="s">
        <v>76</v>
      </c>
      <c r="B19">
        <v>3.6</v>
      </c>
      <c r="C19" s="2">
        <v>0</v>
      </c>
      <c r="D19">
        <v>0.1</v>
      </c>
      <c r="E19">
        <v>0.2</v>
      </c>
      <c r="F19">
        <v>0.6</v>
      </c>
      <c r="G19">
        <v>0.8</v>
      </c>
      <c r="H19">
        <v>0.7</v>
      </c>
      <c r="I19">
        <v>2.4</v>
      </c>
    </row>
    <row r="20" spans="1:9" x14ac:dyDescent="0.35">
      <c r="A20" t="s">
        <v>59</v>
      </c>
      <c r="B20">
        <v>4.5</v>
      </c>
      <c r="C20" s="2">
        <v>0</v>
      </c>
      <c r="D20">
        <v>0.1</v>
      </c>
      <c r="E20">
        <v>0.5</v>
      </c>
      <c r="F20">
        <v>0.9</v>
      </c>
      <c r="G20">
        <v>1.3</v>
      </c>
      <c r="H20" s="2">
        <v>1</v>
      </c>
      <c r="I20">
        <v>3.7</v>
      </c>
    </row>
    <row r="21" spans="1:9" x14ac:dyDescent="0.35">
      <c r="A21" t="s">
        <v>92</v>
      </c>
      <c r="B21">
        <v>1.6</v>
      </c>
      <c r="C21">
        <v>0.1</v>
      </c>
      <c r="D21">
        <v>0.5</v>
      </c>
      <c r="E21">
        <v>0.5</v>
      </c>
      <c r="F21">
        <v>0.3</v>
      </c>
      <c r="G21">
        <v>0.1</v>
      </c>
      <c r="H21">
        <v>0.1</v>
      </c>
      <c r="I21">
        <v>1.6</v>
      </c>
    </row>
    <row r="22" spans="1:9" x14ac:dyDescent="0.35">
      <c r="A22" t="s">
        <v>61</v>
      </c>
      <c r="B22">
        <v>10.1</v>
      </c>
      <c r="C22" s="2">
        <v>0</v>
      </c>
      <c r="D22">
        <v>0.3</v>
      </c>
      <c r="E22">
        <v>0.9</v>
      </c>
      <c r="F22">
        <v>1.4</v>
      </c>
      <c r="G22">
        <v>1.8</v>
      </c>
      <c r="H22">
        <v>1.9</v>
      </c>
      <c r="I22">
        <v>6.3</v>
      </c>
    </row>
    <row r="23" spans="1:9" x14ac:dyDescent="0.35">
      <c r="A23" t="s">
        <v>93</v>
      </c>
      <c r="B23">
        <v>5.3</v>
      </c>
      <c r="C23">
        <v>0.5</v>
      </c>
      <c r="D23">
        <v>1.4</v>
      </c>
      <c r="E23">
        <v>1.5</v>
      </c>
      <c r="F23">
        <v>0.9</v>
      </c>
      <c r="G23">
        <v>0.5</v>
      </c>
      <c r="H23">
        <v>0.3</v>
      </c>
      <c r="I23">
        <v>5.2</v>
      </c>
    </row>
    <row r="24" spans="1:9" x14ac:dyDescent="0.35">
      <c r="A24" t="s">
        <v>63</v>
      </c>
      <c r="B24">
        <v>100</v>
      </c>
      <c r="C24">
        <v>5.3</v>
      </c>
      <c r="D24">
        <v>9.8000000000000007</v>
      </c>
      <c r="E24">
        <v>12.6</v>
      </c>
      <c r="F24">
        <v>13.4</v>
      </c>
      <c r="G24">
        <v>14.3</v>
      </c>
      <c r="H24">
        <v>13.2</v>
      </c>
      <c r="I24">
        <v>68.599999999999994</v>
      </c>
    </row>
  </sheetData>
  <mergeCells count="3">
    <mergeCell ref="B2:H2"/>
    <mergeCell ref="A2:A3"/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A2" sqref="A2:J3"/>
    </sheetView>
  </sheetViews>
  <sheetFormatPr defaultRowHeight="14.5" x14ac:dyDescent="0.35"/>
  <cols>
    <col min="1" max="1" width="15.453125" customWidth="1"/>
    <col min="3" max="3" width="9.90625" customWidth="1"/>
    <col min="4" max="4" width="9.54296875" customWidth="1"/>
    <col min="5" max="5" width="9.1796875" customWidth="1"/>
    <col min="6" max="6" width="9.7265625" customWidth="1"/>
    <col min="7" max="7" width="9.36328125" customWidth="1"/>
    <col min="8" max="8" width="9.54296875" customWidth="1"/>
  </cols>
  <sheetData>
    <row r="1" spans="1:10" s="24" customFormat="1" x14ac:dyDescent="0.35">
      <c r="A1" s="27" t="s">
        <v>405</v>
      </c>
      <c r="B1" s="27"/>
      <c r="C1" s="27"/>
      <c r="D1" s="27"/>
      <c r="E1" s="27"/>
      <c r="F1" s="27"/>
      <c r="G1" s="27"/>
      <c r="H1" s="27"/>
      <c r="I1" s="27"/>
    </row>
    <row r="2" spans="1:10" x14ac:dyDescent="0.35">
      <c r="A2" s="27" t="s">
        <v>42</v>
      </c>
      <c r="B2" s="30" t="s">
        <v>80</v>
      </c>
      <c r="C2" s="30"/>
      <c r="D2" s="30"/>
      <c r="E2" s="30"/>
      <c r="F2" s="30"/>
      <c r="G2" s="30"/>
      <c r="H2" s="30"/>
      <c r="I2" s="30"/>
      <c r="J2" s="31" t="s">
        <v>90</v>
      </c>
    </row>
    <row r="3" spans="1:10" x14ac:dyDescent="0.35">
      <c r="A3" s="27"/>
      <c r="B3" s="7" t="s">
        <v>88</v>
      </c>
      <c r="C3" s="7" t="s">
        <v>89</v>
      </c>
      <c r="D3" s="7" t="s">
        <v>86</v>
      </c>
      <c r="E3" s="7" t="s">
        <v>81</v>
      </c>
      <c r="F3" s="7" t="s">
        <v>82</v>
      </c>
      <c r="G3" s="7" t="s">
        <v>87</v>
      </c>
      <c r="H3" s="7" t="s">
        <v>83</v>
      </c>
      <c r="I3" s="7" t="s">
        <v>91</v>
      </c>
      <c r="J3" s="30"/>
    </row>
    <row r="4" spans="1:10" x14ac:dyDescent="0.35">
      <c r="A4" t="s">
        <v>45</v>
      </c>
      <c r="B4">
        <v>6.8</v>
      </c>
      <c r="C4">
        <v>2.5</v>
      </c>
      <c r="D4">
        <v>1.7</v>
      </c>
      <c r="E4">
        <v>1.2</v>
      </c>
      <c r="F4">
        <v>1.1000000000000001</v>
      </c>
      <c r="G4">
        <v>0.1</v>
      </c>
      <c r="H4" s="2">
        <v>0</v>
      </c>
      <c r="I4" s="2">
        <v>0</v>
      </c>
      <c r="J4">
        <v>6.8</v>
      </c>
    </row>
    <row r="5" spans="1:10" x14ac:dyDescent="0.35">
      <c r="A5" t="s">
        <v>46</v>
      </c>
      <c r="B5">
        <v>4.5</v>
      </c>
      <c r="C5">
        <v>4.3</v>
      </c>
      <c r="D5">
        <v>0.1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>
        <v>4.5</v>
      </c>
    </row>
    <row r="6" spans="1:10" x14ac:dyDescent="0.35">
      <c r="A6" t="s">
        <v>47</v>
      </c>
      <c r="B6">
        <v>3.5</v>
      </c>
      <c r="C6">
        <v>3.3</v>
      </c>
      <c r="D6">
        <v>0.1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>
        <v>3.5</v>
      </c>
    </row>
    <row r="7" spans="1:10" x14ac:dyDescent="0.35">
      <c r="A7" t="s">
        <v>48</v>
      </c>
      <c r="B7" s="2">
        <v>11</v>
      </c>
      <c r="C7">
        <v>0.9</v>
      </c>
      <c r="D7">
        <v>1.2</v>
      </c>
      <c r="E7">
        <v>2.4</v>
      </c>
      <c r="F7">
        <v>3.1</v>
      </c>
      <c r="G7">
        <v>2.2999999999999998</v>
      </c>
      <c r="H7">
        <v>0.8</v>
      </c>
      <c r="I7">
        <v>0.2</v>
      </c>
      <c r="J7" s="2">
        <v>11</v>
      </c>
    </row>
    <row r="8" spans="1:10" x14ac:dyDescent="0.35">
      <c r="A8" t="s">
        <v>85</v>
      </c>
      <c r="B8">
        <v>4.3</v>
      </c>
      <c r="C8">
        <v>2.2000000000000002</v>
      </c>
      <c r="D8">
        <v>1.2</v>
      </c>
      <c r="E8">
        <v>0.7</v>
      </c>
      <c r="F8">
        <v>0.1</v>
      </c>
      <c r="G8" s="2">
        <v>0</v>
      </c>
      <c r="H8" s="2">
        <v>0</v>
      </c>
      <c r="I8" s="2">
        <v>0</v>
      </c>
      <c r="J8">
        <v>4.3</v>
      </c>
    </row>
    <row r="9" spans="1:10" x14ac:dyDescent="0.35">
      <c r="A9" t="s">
        <v>50</v>
      </c>
      <c r="B9">
        <v>7.2</v>
      </c>
      <c r="C9">
        <v>4.2</v>
      </c>
      <c r="D9">
        <v>1.1000000000000001</v>
      </c>
      <c r="E9">
        <v>1.2</v>
      </c>
      <c r="F9">
        <v>0.6</v>
      </c>
      <c r="G9" s="2">
        <v>0</v>
      </c>
      <c r="H9" s="2">
        <v>0</v>
      </c>
      <c r="I9" s="2">
        <v>0</v>
      </c>
      <c r="J9">
        <v>7.2</v>
      </c>
    </row>
    <row r="10" spans="1:10" x14ac:dyDescent="0.35">
      <c r="A10" t="s">
        <v>51</v>
      </c>
      <c r="B10">
        <v>4.9000000000000004</v>
      </c>
      <c r="C10">
        <v>4.8</v>
      </c>
      <c r="D10">
        <v>0.1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>
        <v>4.9000000000000004</v>
      </c>
    </row>
    <row r="11" spans="1:10" x14ac:dyDescent="0.35">
      <c r="A11" t="s">
        <v>74</v>
      </c>
      <c r="B11">
        <v>2.4</v>
      </c>
      <c r="C11" s="2">
        <v>2</v>
      </c>
      <c r="D11">
        <v>0.3</v>
      </c>
      <c r="E11">
        <v>0.1</v>
      </c>
      <c r="F11" s="2">
        <v>0</v>
      </c>
      <c r="G11" s="2">
        <v>0</v>
      </c>
      <c r="H11" s="2">
        <v>0</v>
      </c>
      <c r="I11" s="2">
        <v>0</v>
      </c>
      <c r="J11">
        <v>2.4</v>
      </c>
    </row>
    <row r="12" spans="1:10" x14ac:dyDescent="0.35">
      <c r="A12" t="s">
        <v>70</v>
      </c>
      <c r="B12">
        <v>3.2</v>
      </c>
      <c r="C12">
        <v>1.8</v>
      </c>
      <c r="D12">
        <v>0.6</v>
      </c>
      <c r="E12">
        <v>0.7</v>
      </c>
      <c r="F12">
        <v>0.1</v>
      </c>
      <c r="G12" s="2">
        <v>0</v>
      </c>
      <c r="H12" s="2">
        <v>0</v>
      </c>
      <c r="I12" s="2">
        <v>0</v>
      </c>
      <c r="J12">
        <v>3.2</v>
      </c>
    </row>
    <row r="13" spans="1:10" x14ac:dyDescent="0.35">
      <c r="A13" t="s">
        <v>53</v>
      </c>
      <c r="B13">
        <v>1.3</v>
      </c>
      <c r="C13">
        <v>1.3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>
        <v>1.3</v>
      </c>
    </row>
    <row r="14" spans="1:10" x14ac:dyDescent="0.35">
      <c r="A14" t="s">
        <v>54</v>
      </c>
      <c r="B14">
        <v>5.8</v>
      </c>
      <c r="C14">
        <v>5.7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>
        <v>5.8</v>
      </c>
    </row>
    <row r="15" spans="1:10" x14ac:dyDescent="0.35">
      <c r="A15" t="s">
        <v>55</v>
      </c>
      <c r="B15">
        <v>3.9</v>
      </c>
      <c r="C15">
        <v>3.9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>
        <v>3.9</v>
      </c>
    </row>
    <row r="16" spans="1:10" x14ac:dyDescent="0.35">
      <c r="A16" t="s">
        <v>56</v>
      </c>
      <c r="B16">
        <v>5.7</v>
      </c>
      <c r="C16">
        <v>5.7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>
        <v>5.7</v>
      </c>
    </row>
    <row r="17" spans="1:10" x14ac:dyDescent="0.35">
      <c r="A17" t="s">
        <v>75</v>
      </c>
      <c r="B17">
        <v>4.8</v>
      </c>
      <c r="C17" s="2">
        <v>2</v>
      </c>
      <c r="D17">
        <v>0.9</v>
      </c>
      <c r="E17">
        <v>1.3</v>
      </c>
      <c r="F17">
        <v>0.5</v>
      </c>
      <c r="G17">
        <v>0.1</v>
      </c>
      <c r="H17" s="2">
        <v>0</v>
      </c>
      <c r="I17" s="2">
        <v>0</v>
      </c>
      <c r="J17">
        <v>4.8</v>
      </c>
    </row>
    <row r="18" spans="1:10" x14ac:dyDescent="0.35">
      <c r="A18" t="s">
        <v>57</v>
      </c>
      <c r="B18">
        <v>5.7</v>
      </c>
      <c r="C18">
        <v>4.7</v>
      </c>
      <c r="D18">
        <v>0.9</v>
      </c>
      <c r="E18">
        <v>0.1</v>
      </c>
      <c r="F18" s="2">
        <v>0</v>
      </c>
      <c r="G18" s="2">
        <v>0</v>
      </c>
      <c r="H18" s="2">
        <v>0</v>
      </c>
      <c r="I18" s="2">
        <v>0</v>
      </c>
      <c r="J18">
        <v>5.7</v>
      </c>
    </row>
    <row r="19" spans="1:10" x14ac:dyDescent="0.35">
      <c r="A19" t="s">
        <v>76</v>
      </c>
      <c r="B19">
        <v>3.6</v>
      </c>
      <c r="C19">
        <v>2.4</v>
      </c>
      <c r="D19">
        <v>0.6</v>
      </c>
      <c r="E19">
        <v>0.5</v>
      </c>
      <c r="F19">
        <v>0.1</v>
      </c>
      <c r="G19" s="2">
        <v>0</v>
      </c>
      <c r="H19" s="2">
        <v>0</v>
      </c>
      <c r="I19" s="2">
        <v>0</v>
      </c>
      <c r="J19">
        <v>3.6</v>
      </c>
    </row>
    <row r="20" spans="1:10" x14ac:dyDescent="0.35">
      <c r="A20" t="s">
        <v>59</v>
      </c>
      <c r="B20">
        <v>4.5</v>
      </c>
      <c r="C20">
        <v>3.7</v>
      </c>
      <c r="D20">
        <v>0.6</v>
      </c>
      <c r="E20">
        <v>0.2</v>
      </c>
      <c r="F20" s="2">
        <v>0</v>
      </c>
      <c r="G20" s="2">
        <v>0</v>
      </c>
      <c r="H20" s="2">
        <v>0</v>
      </c>
      <c r="I20" s="2">
        <v>0</v>
      </c>
      <c r="J20">
        <v>4.5</v>
      </c>
    </row>
    <row r="21" spans="1:10" x14ac:dyDescent="0.35">
      <c r="A21" t="s">
        <v>77</v>
      </c>
      <c r="B21">
        <v>1.6</v>
      </c>
      <c r="C21">
        <v>1.6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>
        <v>1.6</v>
      </c>
    </row>
    <row r="22" spans="1:10" x14ac:dyDescent="0.35">
      <c r="A22" t="s">
        <v>61</v>
      </c>
      <c r="B22">
        <v>10.1</v>
      </c>
      <c r="C22">
        <v>6.3</v>
      </c>
      <c r="D22">
        <v>1.3</v>
      </c>
      <c r="E22">
        <v>1.3</v>
      </c>
      <c r="F22">
        <v>1.1000000000000001</v>
      </c>
      <c r="G22">
        <v>0.1</v>
      </c>
      <c r="H22" s="2">
        <v>0</v>
      </c>
      <c r="I22" s="2">
        <v>0</v>
      </c>
      <c r="J22">
        <v>10.1</v>
      </c>
    </row>
    <row r="23" spans="1:10" x14ac:dyDescent="0.35">
      <c r="A23" t="s">
        <v>78</v>
      </c>
      <c r="B23">
        <v>5.3</v>
      </c>
      <c r="C23">
        <v>5.2</v>
      </c>
      <c r="D23">
        <v>0.1</v>
      </c>
      <c r="E23">
        <v>0</v>
      </c>
      <c r="F23" s="2">
        <v>0</v>
      </c>
      <c r="G23" s="2">
        <v>0</v>
      </c>
      <c r="H23" s="2">
        <v>0</v>
      </c>
      <c r="I23" s="2">
        <v>0</v>
      </c>
      <c r="J23">
        <v>5.3</v>
      </c>
    </row>
    <row r="24" spans="1:10" x14ac:dyDescent="0.35">
      <c r="A24" t="s">
        <v>63</v>
      </c>
      <c r="B24">
        <v>100</v>
      </c>
      <c r="C24">
        <v>68.599999999999994</v>
      </c>
      <c r="D24">
        <v>10.9</v>
      </c>
      <c r="E24">
        <v>9.9</v>
      </c>
      <c r="F24">
        <v>6.8</v>
      </c>
      <c r="G24">
        <v>2.7</v>
      </c>
      <c r="H24">
        <v>0.9</v>
      </c>
      <c r="I24">
        <v>0.2</v>
      </c>
      <c r="J24">
        <v>100</v>
      </c>
    </row>
  </sheetData>
  <mergeCells count="4">
    <mergeCell ref="A2:A3"/>
    <mergeCell ref="J2:J3"/>
    <mergeCell ref="B2:I2"/>
    <mergeCell ref="A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sqref="A1:I1"/>
    </sheetView>
  </sheetViews>
  <sheetFormatPr defaultRowHeight="14.5" x14ac:dyDescent="0.35"/>
  <cols>
    <col min="1" max="1" width="12.81640625" customWidth="1"/>
    <col min="2" max="2" width="11.453125" customWidth="1"/>
  </cols>
  <sheetData>
    <row r="1" spans="1:14" s="24" customFormat="1" ht="15.5" x14ac:dyDescent="0.35">
      <c r="A1" s="33" t="s">
        <v>406</v>
      </c>
      <c r="B1" s="33"/>
      <c r="C1" s="33"/>
      <c r="D1" s="33"/>
      <c r="E1" s="33"/>
      <c r="F1" s="33"/>
      <c r="G1" s="33"/>
      <c r="H1" s="33"/>
      <c r="I1" s="33"/>
    </row>
    <row r="2" spans="1:14" x14ac:dyDescent="0.35">
      <c r="A2" s="27" t="s">
        <v>42</v>
      </c>
      <c r="B2" s="30" t="s">
        <v>95</v>
      </c>
      <c r="C2" s="30" t="s">
        <v>94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35">
      <c r="A3" s="27"/>
      <c r="B3" s="30"/>
      <c r="C3" s="7" t="s">
        <v>96</v>
      </c>
      <c r="D3" s="7" t="s">
        <v>97</v>
      </c>
      <c r="E3" s="7" t="s">
        <v>98</v>
      </c>
      <c r="F3" s="7" t="s">
        <v>99</v>
      </c>
      <c r="G3" s="7" t="s">
        <v>100</v>
      </c>
      <c r="H3" s="7" t="s">
        <v>101</v>
      </c>
      <c r="I3" s="7" t="s">
        <v>102</v>
      </c>
      <c r="J3" s="7" t="s">
        <v>103</v>
      </c>
      <c r="K3" s="7" t="s">
        <v>104</v>
      </c>
      <c r="L3" s="7" t="s">
        <v>105</v>
      </c>
      <c r="M3" s="7" t="s">
        <v>110</v>
      </c>
      <c r="N3" s="7" t="s">
        <v>111</v>
      </c>
    </row>
    <row r="4" spans="1:14" x14ac:dyDescent="0.35">
      <c r="A4" t="s">
        <v>45</v>
      </c>
      <c r="B4" t="s">
        <v>106</v>
      </c>
      <c r="C4" s="2">
        <v>11</v>
      </c>
      <c r="D4" s="2">
        <v>12.4</v>
      </c>
      <c r="E4" s="2">
        <v>14.9</v>
      </c>
      <c r="F4" s="2">
        <v>17.2</v>
      </c>
      <c r="G4" s="2">
        <v>19.5</v>
      </c>
      <c r="H4" s="2">
        <v>21.7</v>
      </c>
      <c r="I4" s="2">
        <v>22.4</v>
      </c>
      <c r="J4" s="2">
        <v>22.4</v>
      </c>
      <c r="K4" s="2">
        <v>21</v>
      </c>
      <c r="L4" s="2">
        <v>18.100000000000001</v>
      </c>
      <c r="M4" s="2">
        <v>15.1</v>
      </c>
      <c r="N4" s="2">
        <v>12.7</v>
      </c>
    </row>
    <row r="5" spans="1:14" x14ac:dyDescent="0.35">
      <c r="B5" t="s">
        <v>107</v>
      </c>
      <c r="C5" s="2">
        <v>-3.8</v>
      </c>
      <c r="D5" s="2">
        <v>-1.2</v>
      </c>
      <c r="E5" s="2">
        <v>1.8</v>
      </c>
      <c r="F5" s="2">
        <v>5.7</v>
      </c>
      <c r="G5" s="2">
        <v>9.4</v>
      </c>
      <c r="H5" s="2">
        <v>12.8</v>
      </c>
      <c r="I5" s="2">
        <v>14.3</v>
      </c>
      <c r="J5" s="2">
        <v>14.3</v>
      </c>
      <c r="K5" s="2">
        <v>12.2</v>
      </c>
      <c r="L5" s="2">
        <v>6.8</v>
      </c>
      <c r="M5" s="2">
        <v>1.6</v>
      </c>
      <c r="N5" s="2">
        <v>-3.7</v>
      </c>
    </row>
    <row r="6" spans="1:14" x14ac:dyDescent="0.35">
      <c r="B6" t="s">
        <v>108</v>
      </c>
      <c r="C6" s="2">
        <v>3.6</v>
      </c>
      <c r="D6" s="2">
        <v>5.6</v>
      </c>
      <c r="E6" s="2">
        <v>8.4</v>
      </c>
      <c r="F6" s="2">
        <v>11.4</v>
      </c>
      <c r="G6" s="2">
        <v>14.5</v>
      </c>
      <c r="H6" s="2">
        <v>17.2</v>
      </c>
      <c r="I6" s="2">
        <v>18.3</v>
      </c>
      <c r="J6" s="2">
        <v>18.399999999999999</v>
      </c>
      <c r="K6" s="2">
        <v>16.600000000000001</v>
      </c>
      <c r="L6" s="2">
        <v>12.4</v>
      </c>
      <c r="M6" s="2">
        <v>8.4</v>
      </c>
      <c r="N6" s="2">
        <v>4.5999999999999996</v>
      </c>
    </row>
    <row r="7" spans="1:14" x14ac:dyDescent="0.35">
      <c r="A7" t="s">
        <v>46</v>
      </c>
      <c r="B7" t="s">
        <v>106</v>
      </c>
      <c r="C7" s="2">
        <v>12.8</v>
      </c>
      <c r="D7" s="2">
        <v>14.2</v>
      </c>
      <c r="E7" s="2">
        <v>16.7</v>
      </c>
      <c r="F7" s="2">
        <v>18.7</v>
      </c>
      <c r="G7" s="2">
        <v>20.9</v>
      </c>
      <c r="H7" s="2">
        <v>22.7</v>
      </c>
      <c r="I7" s="2">
        <v>23.1</v>
      </c>
      <c r="J7" s="2">
        <v>23.2</v>
      </c>
      <c r="K7" s="2">
        <v>21.4</v>
      </c>
      <c r="L7" s="2">
        <v>19.7</v>
      </c>
      <c r="M7" s="2">
        <v>17.3</v>
      </c>
      <c r="N7" s="2">
        <v>13.8</v>
      </c>
    </row>
    <row r="8" spans="1:14" x14ac:dyDescent="0.35">
      <c r="B8" t="s">
        <v>107</v>
      </c>
      <c r="C8" s="2">
        <v>4.9000000000000004</v>
      </c>
      <c r="D8" s="2">
        <v>6.7</v>
      </c>
      <c r="E8" s="2">
        <v>8.6999999999999993</v>
      </c>
      <c r="F8" s="2">
        <v>10.3</v>
      </c>
      <c r="G8" s="2">
        <v>12.4</v>
      </c>
      <c r="H8" s="2">
        <v>13.8</v>
      </c>
      <c r="I8" s="2">
        <v>13.7</v>
      </c>
      <c r="J8" s="2">
        <v>13.2</v>
      </c>
      <c r="K8" s="2">
        <v>12.1</v>
      </c>
      <c r="L8" s="2">
        <v>11</v>
      </c>
      <c r="M8" s="2">
        <v>8.5</v>
      </c>
      <c r="N8" s="2">
        <v>6</v>
      </c>
    </row>
    <row r="9" spans="1:14" x14ac:dyDescent="0.35">
      <c r="B9" t="s">
        <v>108</v>
      </c>
      <c r="C9" s="2">
        <v>8.9</v>
      </c>
      <c r="D9" s="2">
        <v>10.5</v>
      </c>
      <c r="E9" s="2">
        <v>12.7</v>
      </c>
      <c r="F9" s="2">
        <v>14.5</v>
      </c>
      <c r="G9" s="2">
        <v>16.600000000000001</v>
      </c>
      <c r="H9" s="2">
        <v>18.3</v>
      </c>
      <c r="I9" s="2">
        <v>18.399999999999999</v>
      </c>
      <c r="J9" s="2">
        <v>18.2</v>
      </c>
      <c r="K9" s="2">
        <v>16.8</v>
      </c>
      <c r="L9" s="2">
        <v>15.3</v>
      </c>
      <c r="M9" s="2">
        <v>12.9</v>
      </c>
      <c r="N9" s="2">
        <v>9.9</v>
      </c>
    </row>
    <row r="10" spans="1:14" x14ac:dyDescent="0.35">
      <c r="A10" t="s">
        <v>47</v>
      </c>
      <c r="B10" t="s">
        <v>106</v>
      </c>
      <c r="C10" s="2">
        <v>11</v>
      </c>
      <c r="D10" s="2">
        <v>12.2</v>
      </c>
      <c r="E10" s="2">
        <v>16.100000000000001</v>
      </c>
      <c r="F10" s="2">
        <v>19.7</v>
      </c>
      <c r="G10" s="2">
        <v>22</v>
      </c>
      <c r="H10" s="2">
        <v>23.1</v>
      </c>
      <c r="I10" s="2">
        <v>23</v>
      </c>
      <c r="J10" s="2">
        <v>23</v>
      </c>
      <c r="K10" s="2">
        <v>22.3</v>
      </c>
      <c r="L10" s="2">
        <v>19.899999999999999</v>
      </c>
      <c r="M10" s="2">
        <v>15.8</v>
      </c>
      <c r="N10" s="2">
        <v>13.1</v>
      </c>
    </row>
    <row r="11" spans="1:14" x14ac:dyDescent="0.35">
      <c r="B11" t="s">
        <v>107</v>
      </c>
      <c r="C11" s="2">
        <v>6.1</v>
      </c>
      <c r="D11" s="2">
        <v>6.9</v>
      </c>
      <c r="E11" s="2">
        <v>10.6</v>
      </c>
      <c r="F11" s="2">
        <v>13.5</v>
      </c>
      <c r="G11" s="2">
        <v>15.7</v>
      </c>
      <c r="H11" s="2">
        <v>17.399999999999999</v>
      </c>
      <c r="I11" s="2">
        <v>17.899999999999999</v>
      </c>
      <c r="J11" s="2">
        <v>17.8</v>
      </c>
      <c r="K11" s="2">
        <v>16.899999999999999</v>
      </c>
      <c r="L11" s="2">
        <v>15</v>
      </c>
      <c r="M11" s="2">
        <v>11</v>
      </c>
      <c r="N11" s="2">
        <v>8</v>
      </c>
    </row>
    <row r="12" spans="1:14" x14ac:dyDescent="0.35">
      <c r="B12" t="s">
        <v>108</v>
      </c>
      <c r="C12" s="2">
        <v>8.5</v>
      </c>
      <c r="D12" s="2">
        <v>9.5</v>
      </c>
      <c r="E12" s="2">
        <v>13.3</v>
      </c>
      <c r="F12" s="2">
        <v>16.600000000000001</v>
      </c>
      <c r="G12" s="2">
        <v>18.8</v>
      </c>
      <c r="H12" s="2">
        <v>20.2</v>
      </c>
      <c r="I12" s="2">
        <v>20.5</v>
      </c>
      <c r="J12" s="2">
        <v>20.399999999999999</v>
      </c>
      <c r="K12" s="2">
        <v>19.600000000000001</v>
      </c>
      <c r="L12" s="2">
        <v>17.399999999999999</v>
      </c>
      <c r="M12" s="2">
        <v>13.4</v>
      </c>
      <c r="N12" s="2">
        <v>10.6</v>
      </c>
    </row>
    <row r="13" spans="1:14" x14ac:dyDescent="0.35">
      <c r="A13" t="s">
        <v>112</v>
      </c>
      <c r="B13" t="s">
        <v>106</v>
      </c>
      <c r="C13" s="2">
        <v>9</v>
      </c>
      <c r="D13" s="2">
        <v>9.6999999999999993</v>
      </c>
      <c r="E13" s="2">
        <v>12.8</v>
      </c>
      <c r="F13" s="2">
        <v>15.8</v>
      </c>
      <c r="G13" s="2">
        <v>18.3</v>
      </c>
      <c r="H13" s="2">
        <v>20.3</v>
      </c>
      <c r="I13" s="2">
        <v>22.2</v>
      </c>
      <c r="J13" s="2">
        <v>22.1</v>
      </c>
      <c r="K13" s="2">
        <v>20.399999999999999</v>
      </c>
      <c r="L13" s="2">
        <v>18.3</v>
      </c>
      <c r="M13" s="2">
        <v>13.6</v>
      </c>
      <c r="N13" s="2">
        <v>11.3</v>
      </c>
    </row>
    <row r="14" spans="1:14" x14ac:dyDescent="0.35">
      <c r="B14" t="s">
        <v>107</v>
      </c>
      <c r="C14" s="2">
        <v>0.6</v>
      </c>
      <c r="D14" s="2">
        <v>1.1000000000000001</v>
      </c>
      <c r="E14" s="2">
        <v>3.7</v>
      </c>
      <c r="F14" s="2">
        <v>7.5</v>
      </c>
      <c r="G14" s="2">
        <v>10.3</v>
      </c>
      <c r="H14" s="2">
        <v>12.4</v>
      </c>
      <c r="I14" s="2">
        <v>13.3</v>
      </c>
      <c r="J14" s="2">
        <v>12.6</v>
      </c>
      <c r="K14" s="2">
        <v>12.6</v>
      </c>
      <c r="L14" s="2">
        <v>10.5</v>
      </c>
      <c r="M14" s="2">
        <v>4.4000000000000004</v>
      </c>
      <c r="N14" s="2">
        <v>0</v>
      </c>
    </row>
    <row r="15" spans="1:14" x14ac:dyDescent="0.35">
      <c r="B15" t="s">
        <v>108</v>
      </c>
      <c r="C15" s="2">
        <v>4.8</v>
      </c>
      <c r="D15" s="2">
        <v>5.4</v>
      </c>
      <c r="E15" s="2">
        <v>8.1999999999999993</v>
      </c>
      <c r="F15" s="2">
        <v>11.6</v>
      </c>
      <c r="G15" s="2">
        <v>14.3</v>
      </c>
      <c r="H15" s="2">
        <v>16.3</v>
      </c>
      <c r="I15" s="2">
        <v>17.7</v>
      </c>
      <c r="J15" s="2">
        <v>17.399999999999999</v>
      </c>
      <c r="K15" s="2">
        <v>16.5</v>
      </c>
      <c r="L15" s="2">
        <v>14.4</v>
      </c>
      <c r="M15" s="2">
        <v>9</v>
      </c>
      <c r="N15" s="2">
        <v>5.7</v>
      </c>
    </row>
    <row r="16" spans="1:14" x14ac:dyDescent="0.35">
      <c r="A16" t="s">
        <v>109</v>
      </c>
      <c r="B16" t="s">
        <v>106</v>
      </c>
      <c r="C16" s="2">
        <v>10.199999999999999</v>
      </c>
      <c r="D16" s="2">
        <v>10.7</v>
      </c>
      <c r="E16" s="2">
        <v>13.1</v>
      </c>
      <c r="F16" s="2">
        <v>15.5</v>
      </c>
      <c r="G16" s="2">
        <v>18</v>
      </c>
      <c r="H16" s="2">
        <v>19.600000000000001</v>
      </c>
      <c r="I16" s="2">
        <v>20.3</v>
      </c>
      <c r="J16" s="2">
        <v>20.6</v>
      </c>
      <c r="K16" s="2">
        <v>18.899999999999999</v>
      </c>
      <c r="L16" s="2">
        <v>16.600000000000001</v>
      </c>
      <c r="M16" s="2">
        <v>14</v>
      </c>
      <c r="N16" s="2">
        <v>11.8</v>
      </c>
    </row>
    <row r="17" spans="1:14" x14ac:dyDescent="0.35">
      <c r="B17" t="s">
        <v>107</v>
      </c>
      <c r="C17" s="2">
        <v>-4.3</v>
      </c>
      <c r="D17" s="2">
        <v>-2.2000000000000002</v>
      </c>
      <c r="E17" s="2">
        <v>1.3</v>
      </c>
      <c r="F17" s="2">
        <v>5.0999999999999996</v>
      </c>
      <c r="G17" s="2">
        <v>9.1999999999999993</v>
      </c>
      <c r="H17" s="2">
        <v>12.8</v>
      </c>
      <c r="I17" s="2">
        <v>14.3</v>
      </c>
      <c r="J17" s="2">
        <v>13.9</v>
      </c>
      <c r="K17" s="2">
        <v>12.1</v>
      </c>
      <c r="L17" s="2">
        <v>6.4</v>
      </c>
      <c r="M17" s="2">
        <v>0.7</v>
      </c>
      <c r="N17" s="2">
        <v>-3.4</v>
      </c>
    </row>
    <row r="18" spans="1:14" x14ac:dyDescent="0.35">
      <c r="B18" t="s">
        <v>108</v>
      </c>
      <c r="C18" s="2">
        <v>2.9</v>
      </c>
      <c r="D18" s="2">
        <v>4.3</v>
      </c>
      <c r="E18" s="2">
        <v>7.2</v>
      </c>
      <c r="F18" s="2">
        <v>10.3</v>
      </c>
      <c r="G18" s="2">
        <v>13.6</v>
      </c>
      <c r="H18" s="2">
        <v>16.2</v>
      </c>
      <c r="I18" s="2">
        <v>17.3</v>
      </c>
      <c r="J18" s="2">
        <v>17.2</v>
      </c>
      <c r="K18" s="2">
        <v>15.5</v>
      </c>
      <c r="L18" s="2">
        <v>11.5</v>
      </c>
      <c r="M18" s="2">
        <v>7.3</v>
      </c>
      <c r="N18" s="2">
        <v>4.2</v>
      </c>
    </row>
    <row r="19" spans="1:14" x14ac:dyDescent="0.35">
      <c r="A19" t="s">
        <v>50</v>
      </c>
      <c r="B19" t="s">
        <v>106</v>
      </c>
      <c r="C19" s="2">
        <v>17.600000000000001</v>
      </c>
      <c r="D19" s="2">
        <v>20</v>
      </c>
      <c r="E19" s="2">
        <v>23.8</v>
      </c>
      <c r="F19" s="2">
        <v>26.2</v>
      </c>
      <c r="G19" s="2">
        <v>27.4</v>
      </c>
      <c r="H19" s="2">
        <v>28.5</v>
      </c>
      <c r="I19" s="2">
        <v>28.8</v>
      </c>
      <c r="J19" s="2">
        <v>29.1</v>
      </c>
      <c r="K19" s="2">
        <v>28</v>
      </c>
      <c r="L19" s="2">
        <v>25.4</v>
      </c>
      <c r="M19" s="2">
        <v>22.5</v>
      </c>
      <c r="N19" s="2">
        <v>18.3</v>
      </c>
    </row>
    <row r="20" spans="1:14" x14ac:dyDescent="0.35">
      <c r="B20" t="s">
        <v>107</v>
      </c>
      <c r="C20" s="2">
        <v>6.8</v>
      </c>
      <c r="D20" s="2">
        <v>8.6</v>
      </c>
      <c r="E20" s="2">
        <v>11.9</v>
      </c>
      <c r="F20" s="2">
        <v>14.6</v>
      </c>
      <c r="G20" s="2">
        <v>16.899999999999999</v>
      </c>
      <c r="H20" s="2">
        <v>19.600000000000001</v>
      </c>
      <c r="I20" s="2">
        <v>19.8</v>
      </c>
      <c r="J20" s="2">
        <v>19.8</v>
      </c>
      <c r="K20" s="2">
        <v>18.899999999999999</v>
      </c>
      <c r="L20" s="2">
        <v>15.1</v>
      </c>
      <c r="M20" s="2">
        <v>11.5</v>
      </c>
      <c r="N20" s="2">
        <v>8</v>
      </c>
    </row>
    <row r="21" spans="1:14" x14ac:dyDescent="0.35">
      <c r="B21" t="s">
        <v>108</v>
      </c>
      <c r="C21" s="2">
        <v>12.2</v>
      </c>
      <c r="D21" s="2">
        <v>14.3</v>
      </c>
      <c r="E21" s="2">
        <v>17.8</v>
      </c>
      <c r="F21" s="2">
        <v>20.399999999999999</v>
      </c>
      <c r="G21" s="2">
        <v>22.1</v>
      </c>
      <c r="H21" s="2">
        <v>24</v>
      </c>
      <c r="I21" s="2">
        <v>24.3</v>
      </c>
      <c r="J21" s="2">
        <v>24.5</v>
      </c>
      <c r="K21" s="2">
        <v>23.4</v>
      </c>
      <c r="L21" s="2">
        <v>20.3</v>
      </c>
      <c r="M21" s="2">
        <v>17</v>
      </c>
      <c r="N21" s="2">
        <v>13.1</v>
      </c>
    </row>
    <row r="22" spans="1:14" x14ac:dyDescent="0.35">
      <c r="A22" t="s">
        <v>51</v>
      </c>
      <c r="B22" t="s">
        <v>106</v>
      </c>
      <c r="C22" s="2">
        <v>16.2</v>
      </c>
      <c r="D22" s="2">
        <v>18.5</v>
      </c>
      <c r="E22" s="2">
        <v>21.6</v>
      </c>
      <c r="F22" s="2">
        <v>24</v>
      </c>
      <c r="G22" s="2">
        <v>25.8</v>
      </c>
      <c r="H22" s="2">
        <v>26.6</v>
      </c>
      <c r="I22" s="2">
        <v>26.8</v>
      </c>
      <c r="J22" s="2">
        <v>27.8</v>
      </c>
      <c r="K22" s="2">
        <v>26.7</v>
      </c>
      <c r="L22" s="2">
        <v>24.5</v>
      </c>
      <c r="M22" s="2">
        <v>20.8</v>
      </c>
      <c r="N22" s="2">
        <v>17.7</v>
      </c>
    </row>
    <row r="23" spans="1:14" x14ac:dyDescent="0.35">
      <c r="B23" t="s">
        <v>107</v>
      </c>
      <c r="C23" s="2">
        <v>6</v>
      </c>
      <c r="D23" s="2">
        <v>7.7</v>
      </c>
      <c r="E23" s="2">
        <v>11</v>
      </c>
      <c r="F23" s="2">
        <v>13.5</v>
      </c>
      <c r="G23" s="2">
        <v>15.7</v>
      </c>
      <c r="H23" s="2">
        <v>17.899999999999999</v>
      </c>
      <c r="I23" s="2">
        <v>18.399999999999999</v>
      </c>
      <c r="J23" s="2">
        <v>18.2</v>
      </c>
      <c r="K23" s="2">
        <v>17</v>
      </c>
      <c r="L23" s="2">
        <v>13.7</v>
      </c>
      <c r="M23" s="2">
        <v>9.9</v>
      </c>
      <c r="N23" s="2">
        <v>7</v>
      </c>
    </row>
    <row r="24" spans="1:14" x14ac:dyDescent="0.35">
      <c r="B24" t="s">
        <v>108</v>
      </c>
      <c r="C24" s="2">
        <v>11.1</v>
      </c>
      <c r="D24" s="2">
        <v>13.1</v>
      </c>
      <c r="E24" s="2">
        <v>16.3</v>
      </c>
      <c r="F24" s="2">
        <v>18.7</v>
      </c>
      <c r="G24" s="2">
        <v>20.8</v>
      </c>
      <c r="H24" s="2">
        <v>22.2</v>
      </c>
      <c r="I24" s="2">
        <v>22.6</v>
      </c>
      <c r="J24" s="2">
        <v>23</v>
      </c>
      <c r="K24" s="2">
        <v>21.8</v>
      </c>
      <c r="L24" s="2">
        <v>19.100000000000001</v>
      </c>
      <c r="M24" s="2">
        <v>15.3</v>
      </c>
      <c r="N24" s="2">
        <v>12.4</v>
      </c>
    </row>
    <row r="25" spans="1:14" x14ac:dyDescent="0.35">
      <c r="A25" t="s">
        <v>74</v>
      </c>
      <c r="B25" t="s">
        <v>106</v>
      </c>
      <c r="C25" s="2">
        <v>17.600000000000001</v>
      </c>
      <c r="D25" s="2">
        <v>19.3</v>
      </c>
      <c r="E25" s="2">
        <v>22.4</v>
      </c>
      <c r="F25" s="2">
        <v>25.2</v>
      </c>
      <c r="G25" s="2">
        <v>27.6</v>
      </c>
      <c r="H25" s="2">
        <v>29.3</v>
      </c>
      <c r="I25" s="2">
        <v>29.1</v>
      </c>
      <c r="J25" s="2">
        <v>29</v>
      </c>
      <c r="K25" s="2">
        <v>27.9</v>
      </c>
      <c r="L25" s="2">
        <v>25.7</v>
      </c>
      <c r="M25" s="2">
        <v>22.2</v>
      </c>
      <c r="N25" s="2">
        <v>19.100000000000001</v>
      </c>
    </row>
    <row r="26" spans="1:14" x14ac:dyDescent="0.35">
      <c r="B26" t="s">
        <v>107</v>
      </c>
      <c r="C26" s="2">
        <v>5.8</v>
      </c>
      <c r="D26" s="2">
        <v>8.1</v>
      </c>
      <c r="E26" s="2">
        <v>11.2</v>
      </c>
      <c r="F26" s="2">
        <v>13.9</v>
      </c>
      <c r="G26" s="2">
        <v>17.2</v>
      </c>
      <c r="H26" s="2">
        <v>19.3</v>
      </c>
      <c r="I26" s="2">
        <v>20.100000000000001</v>
      </c>
      <c r="J26" s="2">
        <v>19.100000000000001</v>
      </c>
      <c r="K26" s="2">
        <v>18.100000000000001</v>
      </c>
      <c r="L26" s="2">
        <v>15.6</v>
      </c>
      <c r="M26" s="2">
        <v>12.1</v>
      </c>
      <c r="N26" s="2">
        <v>7.3</v>
      </c>
    </row>
    <row r="27" spans="1:14" x14ac:dyDescent="0.35">
      <c r="B27" t="s">
        <v>108</v>
      </c>
      <c r="C27" s="2">
        <v>11.7</v>
      </c>
      <c r="D27" s="2">
        <v>13.7</v>
      </c>
      <c r="E27" s="2">
        <v>16.8</v>
      </c>
      <c r="F27" s="2">
        <v>19.5</v>
      </c>
      <c r="G27" s="2">
        <v>22.4</v>
      </c>
      <c r="H27" s="2">
        <v>24.3</v>
      </c>
      <c r="I27" s="2">
        <v>24.6</v>
      </c>
      <c r="J27" s="2">
        <v>24</v>
      </c>
      <c r="K27" s="2">
        <v>23</v>
      </c>
      <c r="L27" s="2">
        <v>20.7</v>
      </c>
      <c r="M27" s="2">
        <v>17.100000000000001</v>
      </c>
      <c r="N27" s="2">
        <v>13.2</v>
      </c>
    </row>
    <row r="28" spans="1:14" x14ac:dyDescent="0.35">
      <c r="A28" t="s">
        <v>70</v>
      </c>
      <c r="B28" t="s">
        <v>106</v>
      </c>
      <c r="C28" s="2">
        <v>13</v>
      </c>
      <c r="D28" s="2">
        <v>14.8</v>
      </c>
      <c r="E28" s="2">
        <v>17.7</v>
      </c>
      <c r="F28" s="2">
        <v>20.3</v>
      </c>
      <c r="G28" s="2">
        <v>22.7</v>
      </c>
      <c r="H28" s="2">
        <v>24.6</v>
      </c>
      <c r="I28" s="2">
        <v>25.5</v>
      </c>
      <c r="J28" s="2">
        <v>25.3</v>
      </c>
      <c r="K28" s="2">
        <v>23.5</v>
      </c>
      <c r="L28" s="2">
        <v>20.6</v>
      </c>
      <c r="M28" s="2">
        <v>16.2</v>
      </c>
      <c r="N28" s="2">
        <v>14.1</v>
      </c>
    </row>
    <row r="29" spans="1:14" x14ac:dyDescent="0.35">
      <c r="B29" t="s">
        <v>107</v>
      </c>
      <c r="C29" s="2">
        <v>1</v>
      </c>
      <c r="D29" s="2">
        <v>3.1</v>
      </c>
      <c r="E29" s="2">
        <v>5.4</v>
      </c>
      <c r="F29" s="2">
        <v>8.9</v>
      </c>
      <c r="G29" s="2">
        <v>12.5</v>
      </c>
      <c r="H29" s="2">
        <v>15.5</v>
      </c>
      <c r="I29" s="2">
        <v>17.600000000000001</v>
      </c>
      <c r="J29" s="2">
        <v>17.100000000000001</v>
      </c>
      <c r="K29" s="2">
        <v>15.2</v>
      </c>
      <c r="L29" s="2">
        <v>10.8</v>
      </c>
      <c r="M29" s="2">
        <v>5.9</v>
      </c>
      <c r="N29" s="2">
        <v>2.4</v>
      </c>
    </row>
    <row r="30" spans="1:14" x14ac:dyDescent="0.35">
      <c r="B30" t="s">
        <v>108</v>
      </c>
      <c r="C30" s="2">
        <v>7</v>
      </c>
      <c r="D30" s="2">
        <v>9</v>
      </c>
      <c r="E30" s="2">
        <v>11.6</v>
      </c>
      <c r="F30" s="2">
        <v>14.6</v>
      </c>
      <c r="G30" s="2">
        <v>17.600000000000001</v>
      </c>
      <c r="H30" s="2">
        <v>20.100000000000001</v>
      </c>
      <c r="I30" s="2">
        <v>21.5</v>
      </c>
      <c r="J30" s="2">
        <v>21.2</v>
      </c>
      <c r="K30" s="2">
        <v>19.3</v>
      </c>
      <c r="L30" s="2">
        <v>15.7</v>
      </c>
      <c r="M30" s="2">
        <v>11.1</v>
      </c>
      <c r="N30" s="2">
        <v>8.1999999999999993</v>
      </c>
    </row>
    <row r="31" spans="1:14" x14ac:dyDescent="0.35">
      <c r="A31" t="s">
        <v>53</v>
      </c>
      <c r="B31" t="s">
        <v>106</v>
      </c>
      <c r="C31" s="2">
        <v>16.399999999999999</v>
      </c>
      <c r="D31" s="2">
        <v>17.7</v>
      </c>
      <c r="E31" s="2">
        <v>20.399999999999999</v>
      </c>
      <c r="F31" s="2">
        <v>22.8</v>
      </c>
      <c r="G31" s="2">
        <v>24.9</v>
      </c>
      <c r="H31" s="2">
        <v>25.6</v>
      </c>
      <c r="I31" s="2">
        <v>26.4</v>
      </c>
      <c r="J31" s="2">
        <v>26.2</v>
      </c>
      <c r="K31" s="2">
        <v>25.7</v>
      </c>
      <c r="L31" s="2">
        <v>24.1</v>
      </c>
      <c r="M31" s="2">
        <v>21.1</v>
      </c>
      <c r="N31" s="2">
        <v>18.5</v>
      </c>
    </row>
    <row r="32" spans="1:14" x14ac:dyDescent="0.35">
      <c r="B32" t="s">
        <v>107</v>
      </c>
      <c r="C32" s="2">
        <v>5.4</v>
      </c>
      <c r="D32" s="2">
        <v>7.2</v>
      </c>
      <c r="E32" s="2">
        <v>10</v>
      </c>
      <c r="F32" s="2">
        <v>12.7</v>
      </c>
      <c r="G32" s="2">
        <v>15.2</v>
      </c>
      <c r="H32" s="2">
        <v>16.899999999999999</v>
      </c>
      <c r="I32" s="2">
        <v>17.600000000000001</v>
      </c>
      <c r="J32" s="2">
        <v>17.2</v>
      </c>
      <c r="K32" s="2">
        <v>16.2</v>
      </c>
      <c r="L32" s="2">
        <v>13</v>
      </c>
      <c r="M32" s="2">
        <v>9.6</v>
      </c>
      <c r="N32" s="2">
        <v>6.8</v>
      </c>
    </row>
    <row r="33" spans="1:14" x14ac:dyDescent="0.35">
      <c r="B33" t="s">
        <v>108</v>
      </c>
      <c r="C33" s="2">
        <v>10.9</v>
      </c>
      <c r="D33" s="2">
        <v>12.4</v>
      </c>
      <c r="E33" s="2">
        <v>15.2</v>
      </c>
      <c r="F33" s="2">
        <v>17.8</v>
      </c>
      <c r="G33" s="2">
        <v>20</v>
      </c>
      <c r="H33" s="2">
        <v>21.2</v>
      </c>
      <c r="I33" s="2">
        <v>22</v>
      </c>
      <c r="J33" s="2">
        <v>21.7</v>
      </c>
      <c r="K33" s="2">
        <v>20.9</v>
      </c>
      <c r="L33" s="2">
        <v>18.5</v>
      </c>
      <c r="M33" s="2">
        <v>15.3</v>
      </c>
      <c r="N33" s="2">
        <v>12.7</v>
      </c>
    </row>
    <row r="34" spans="1:14" ht="29" x14ac:dyDescent="0.35">
      <c r="A34" s="1" t="s">
        <v>113</v>
      </c>
      <c r="B34" t="s">
        <v>106</v>
      </c>
      <c r="C34" s="2">
        <v>20.8</v>
      </c>
      <c r="D34" s="2">
        <v>22.4</v>
      </c>
      <c r="E34" s="2">
        <v>25.3</v>
      </c>
      <c r="F34" s="2">
        <v>26.1</v>
      </c>
      <c r="G34" s="2">
        <v>27.7</v>
      </c>
      <c r="H34" s="2">
        <v>28.4</v>
      </c>
      <c r="I34" s="2">
        <v>28.7</v>
      </c>
      <c r="J34" s="2">
        <v>29.4</v>
      </c>
      <c r="K34" s="2">
        <v>28.5</v>
      </c>
      <c r="L34" s="2">
        <v>28</v>
      </c>
      <c r="M34" s="2">
        <v>25.9</v>
      </c>
      <c r="N34" s="2">
        <v>23</v>
      </c>
    </row>
    <row r="35" spans="1:14" x14ac:dyDescent="0.35">
      <c r="B35" t="s">
        <v>107</v>
      </c>
      <c r="C35" s="2">
        <v>9.5</v>
      </c>
      <c r="D35" s="2">
        <v>11.4</v>
      </c>
      <c r="E35" s="2">
        <v>14.3</v>
      </c>
      <c r="F35" s="2">
        <v>16.399999999999999</v>
      </c>
      <c r="G35" s="2">
        <v>18.7</v>
      </c>
      <c r="H35" s="2">
        <v>20.5</v>
      </c>
      <c r="I35" s="2">
        <v>21.1</v>
      </c>
      <c r="J35" s="2">
        <v>21.2</v>
      </c>
      <c r="K35" s="2">
        <v>20.100000000000001</v>
      </c>
      <c r="L35" s="2">
        <v>16</v>
      </c>
      <c r="M35" s="2">
        <v>14.1</v>
      </c>
      <c r="N35" s="2">
        <v>11.1</v>
      </c>
    </row>
    <row r="36" spans="1:14" x14ac:dyDescent="0.35">
      <c r="B36" t="s">
        <v>108</v>
      </c>
      <c r="C36" s="2">
        <v>15.2</v>
      </c>
      <c r="D36" s="2">
        <v>16.899999999999999</v>
      </c>
      <c r="E36" s="2">
        <v>19.8</v>
      </c>
      <c r="F36" s="2">
        <v>21.2</v>
      </c>
      <c r="G36" s="2">
        <v>23.2</v>
      </c>
      <c r="H36" s="2">
        <v>24.5</v>
      </c>
      <c r="I36" s="2">
        <v>24.9</v>
      </c>
      <c r="J36" s="2">
        <v>25.3</v>
      </c>
      <c r="K36" s="2">
        <v>24.3</v>
      </c>
      <c r="L36" s="2">
        <v>22</v>
      </c>
      <c r="M36" s="2">
        <v>20</v>
      </c>
      <c r="N36" s="2">
        <v>17</v>
      </c>
    </row>
  </sheetData>
  <mergeCells count="4">
    <mergeCell ref="A2:A3"/>
    <mergeCell ref="B2:B3"/>
    <mergeCell ref="C2:N2"/>
    <mergeCell ref="A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sqref="A1:I1"/>
    </sheetView>
  </sheetViews>
  <sheetFormatPr defaultRowHeight="14.5" x14ac:dyDescent="0.35"/>
  <cols>
    <col min="1" max="1" width="12" customWidth="1"/>
    <col min="2" max="2" width="13.08984375" customWidth="1"/>
  </cols>
  <sheetData>
    <row r="1" spans="1:14" s="24" customFormat="1" ht="15.5" x14ac:dyDescent="0.35">
      <c r="A1" s="33" t="s">
        <v>407</v>
      </c>
      <c r="B1" s="33"/>
      <c r="C1" s="33"/>
      <c r="D1" s="33"/>
      <c r="E1" s="33"/>
      <c r="F1" s="33"/>
      <c r="G1" s="33"/>
      <c r="H1" s="33"/>
      <c r="I1" s="33"/>
    </row>
    <row r="2" spans="1:14" x14ac:dyDescent="0.35">
      <c r="A2" s="28" t="s">
        <v>42</v>
      </c>
      <c r="G2" t="s">
        <v>94</v>
      </c>
    </row>
    <row r="3" spans="1:14" x14ac:dyDescent="0.35">
      <c r="A3" s="28"/>
      <c r="B3" t="s">
        <v>95</v>
      </c>
      <c r="C3" t="s">
        <v>96</v>
      </c>
      <c r="D3" t="s">
        <v>97</v>
      </c>
      <c r="E3" t="s">
        <v>98</v>
      </c>
      <c r="F3" t="s">
        <v>99</v>
      </c>
      <c r="G3" t="s">
        <v>100</v>
      </c>
      <c r="H3" t="s">
        <v>101</v>
      </c>
      <c r="I3" t="s">
        <v>102</v>
      </c>
      <c r="J3" t="s">
        <v>103</v>
      </c>
      <c r="K3" t="s">
        <v>104</v>
      </c>
      <c r="L3" t="s">
        <v>105</v>
      </c>
      <c r="M3" t="s">
        <v>110</v>
      </c>
      <c r="N3" t="s">
        <v>111</v>
      </c>
    </row>
    <row r="4" spans="1:14" x14ac:dyDescent="0.35">
      <c r="A4" t="s">
        <v>55</v>
      </c>
      <c r="B4" t="s">
        <v>106</v>
      </c>
      <c r="C4">
        <v>20.399999999999999</v>
      </c>
      <c r="D4">
        <v>23.1</v>
      </c>
      <c r="E4">
        <v>26.6</v>
      </c>
      <c r="F4">
        <v>28.1</v>
      </c>
      <c r="G4">
        <v>28.7</v>
      </c>
      <c r="H4">
        <v>28.5</v>
      </c>
      <c r="I4">
        <v>27.8</v>
      </c>
      <c r="J4">
        <v>28.5</v>
      </c>
      <c r="K4">
        <v>28.2</v>
      </c>
      <c r="L4">
        <v>27.3</v>
      </c>
      <c r="M4">
        <v>25.2</v>
      </c>
      <c r="N4">
        <v>22.3</v>
      </c>
    </row>
    <row r="5" spans="1:14" x14ac:dyDescent="0.35">
      <c r="B5" t="s">
        <v>107</v>
      </c>
      <c r="C5">
        <v>13.6</v>
      </c>
      <c r="D5">
        <v>15.9</v>
      </c>
      <c r="E5">
        <v>17.899999999999999</v>
      </c>
      <c r="F5">
        <v>20.5</v>
      </c>
      <c r="G5">
        <v>22.5</v>
      </c>
      <c r="H5">
        <v>24.1</v>
      </c>
      <c r="I5">
        <v>24.1</v>
      </c>
      <c r="J5">
        <v>24</v>
      </c>
      <c r="K5">
        <v>23.2</v>
      </c>
      <c r="L5">
        <v>21.3</v>
      </c>
      <c r="M5">
        <v>17.8</v>
      </c>
      <c r="N5">
        <v>15.2</v>
      </c>
    </row>
    <row r="6" spans="1:14" x14ac:dyDescent="0.35">
      <c r="B6" t="s">
        <v>108</v>
      </c>
      <c r="C6">
        <v>17</v>
      </c>
      <c r="D6">
        <v>19.5</v>
      </c>
      <c r="E6">
        <v>22.3</v>
      </c>
      <c r="F6">
        <v>24.3</v>
      </c>
      <c r="G6">
        <v>25.6</v>
      </c>
      <c r="H6">
        <v>26.3</v>
      </c>
      <c r="I6">
        <v>25.9</v>
      </c>
      <c r="J6">
        <v>26.2</v>
      </c>
      <c r="K6">
        <v>25.7</v>
      </c>
      <c r="L6">
        <v>24.3</v>
      </c>
      <c r="M6">
        <v>21.5</v>
      </c>
      <c r="N6">
        <v>18.8</v>
      </c>
    </row>
    <row r="7" spans="1:14" x14ac:dyDescent="0.35">
      <c r="A7" t="s">
        <v>56</v>
      </c>
      <c r="B7" t="s">
        <v>106</v>
      </c>
      <c r="C7">
        <v>22.7</v>
      </c>
      <c r="D7">
        <v>24.3</v>
      </c>
      <c r="E7">
        <v>26.4</v>
      </c>
      <c r="F7">
        <v>28.1</v>
      </c>
      <c r="G7">
        <v>29.4</v>
      </c>
      <c r="H7">
        <v>29.5</v>
      </c>
      <c r="I7">
        <v>29.9</v>
      </c>
      <c r="J7">
        <v>30.8</v>
      </c>
      <c r="K7">
        <v>30.2</v>
      </c>
      <c r="L7">
        <v>28.8</v>
      </c>
      <c r="M7">
        <v>26.6</v>
      </c>
      <c r="N7">
        <v>23.9</v>
      </c>
    </row>
    <row r="8" spans="1:14" x14ac:dyDescent="0.35">
      <c r="B8" t="s">
        <v>107</v>
      </c>
      <c r="C8">
        <v>13.3</v>
      </c>
      <c r="D8">
        <v>15.9</v>
      </c>
      <c r="E8">
        <v>18.2</v>
      </c>
      <c r="F8">
        <v>20.8</v>
      </c>
      <c r="G8">
        <v>22.7</v>
      </c>
      <c r="H8">
        <v>23.9</v>
      </c>
      <c r="I8">
        <v>24.2</v>
      </c>
      <c r="J8">
        <v>24.6</v>
      </c>
      <c r="K8">
        <v>24</v>
      </c>
      <c r="L8">
        <v>21.2</v>
      </c>
      <c r="M8">
        <v>17.7</v>
      </c>
      <c r="N8">
        <v>14.5</v>
      </c>
    </row>
    <row r="9" spans="1:14" x14ac:dyDescent="0.35">
      <c r="B9" t="s">
        <v>108</v>
      </c>
      <c r="C9">
        <v>18</v>
      </c>
      <c r="D9">
        <v>20.100000000000001</v>
      </c>
      <c r="E9">
        <v>22.3</v>
      </c>
      <c r="F9">
        <v>24.4</v>
      </c>
      <c r="G9">
        <v>26.1</v>
      </c>
      <c r="H9">
        <v>26.7</v>
      </c>
      <c r="I9">
        <v>27</v>
      </c>
      <c r="J9">
        <v>27.7</v>
      </c>
      <c r="K9">
        <v>27.1</v>
      </c>
      <c r="L9">
        <v>25</v>
      </c>
      <c r="M9">
        <v>22.2</v>
      </c>
      <c r="N9">
        <v>19.2</v>
      </c>
    </row>
    <row r="10" spans="1:14" x14ac:dyDescent="0.35">
      <c r="A10" t="s">
        <v>75</v>
      </c>
      <c r="B10" t="s">
        <v>106</v>
      </c>
      <c r="C10">
        <v>14.4</v>
      </c>
      <c r="D10">
        <v>15.6</v>
      </c>
      <c r="E10">
        <v>18.2</v>
      </c>
      <c r="F10">
        <v>20.8</v>
      </c>
      <c r="G10">
        <v>23</v>
      </c>
      <c r="H10">
        <v>24.6</v>
      </c>
      <c r="I10">
        <v>24.9</v>
      </c>
      <c r="J10">
        <v>25.2</v>
      </c>
      <c r="K10">
        <v>23.8</v>
      </c>
      <c r="L10">
        <v>21.4</v>
      </c>
      <c r="M10">
        <v>18.399999999999999</v>
      </c>
      <c r="N10">
        <v>16.100000000000001</v>
      </c>
    </row>
    <row r="11" spans="1:14" x14ac:dyDescent="0.35">
      <c r="B11" t="s">
        <v>107</v>
      </c>
      <c r="C11">
        <v>-3.2</v>
      </c>
      <c r="D11">
        <v>-0.6</v>
      </c>
      <c r="E11">
        <v>3.2</v>
      </c>
      <c r="F11">
        <v>6.8</v>
      </c>
      <c r="G11">
        <v>11</v>
      </c>
      <c r="H11">
        <v>14.6</v>
      </c>
      <c r="I11">
        <v>15.9</v>
      </c>
      <c r="J11">
        <v>15.4</v>
      </c>
      <c r="K11">
        <v>13.6</v>
      </c>
      <c r="L11">
        <v>8.1999999999999993</v>
      </c>
      <c r="M11">
        <v>2.2999999999999998</v>
      </c>
      <c r="N11">
        <v>-2.2000000000000002</v>
      </c>
    </row>
    <row r="12" spans="1:14" x14ac:dyDescent="0.35">
      <c r="B12" t="s">
        <v>108</v>
      </c>
      <c r="C12">
        <v>5.6</v>
      </c>
      <c r="D12">
        <v>7.5</v>
      </c>
      <c r="E12">
        <v>10.7</v>
      </c>
      <c r="F12">
        <v>13.8</v>
      </c>
      <c r="G12">
        <v>17</v>
      </c>
      <c r="H12">
        <v>19.600000000000001</v>
      </c>
      <c r="I12">
        <v>20.399999999999999</v>
      </c>
      <c r="J12">
        <v>20.3</v>
      </c>
      <c r="K12">
        <v>18.7</v>
      </c>
      <c r="L12">
        <v>14.8</v>
      </c>
      <c r="M12">
        <v>10.3</v>
      </c>
      <c r="N12">
        <v>7</v>
      </c>
    </row>
    <row r="13" spans="1:14" x14ac:dyDescent="0.35">
      <c r="A13" t="s">
        <v>57</v>
      </c>
      <c r="B13" t="s">
        <v>106</v>
      </c>
      <c r="C13">
        <v>13.6</v>
      </c>
      <c r="D13">
        <v>15.4</v>
      </c>
      <c r="E13">
        <v>18.7</v>
      </c>
      <c r="F13">
        <v>21</v>
      </c>
      <c r="G13">
        <v>22.8</v>
      </c>
      <c r="H13">
        <v>23.7</v>
      </c>
      <c r="I13">
        <v>24.2</v>
      </c>
      <c r="J13">
        <v>24.7</v>
      </c>
      <c r="K13">
        <v>23.9</v>
      </c>
      <c r="L13">
        <v>21.8</v>
      </c>
      <c r="M13">
        <v>18.3</v>
      </c>
      <c r="N13">
        <v>15.4</v>
      </c>
    </row>
    <row r="14" spans="1:14" x14ac:dyDescent="0.35">
      <c r="B14" t="s">
        <v>107</v>
      </c>
      <c r="C14">
        <v>2.6</v>
      </c>
      <c r="D14">
        <v>4.5</v>
      </c>
      <c r="E14">
        <v>7.3</v>
      </c>
      <c r="F14">
        <v>10.4</v>
      </c>
      <c r="G14">
        <v>13.4</v>
      </c>
      <c r="H14">
        <v>16.100000000000001</v>
      </c>
      <c r="I14">
        <v>16.899999999999999</v>
      </c>
      <c r="J14">
        <v>16.7</v>
      </c>
      <c r="K14">
        <v>15.4</v>
      </c>
      <c r="L14">
        <v>11.3</v>
      </c>
      <c r="M14">
        <v>7.3</v>
      </c>
      <c r="N14">
        <v>3.9</v>
      </c>
    </row>
    <row r="15" spans="1:14" x14ac:dyDescent="0.35">
      <c r="B15" t="s">
        <v>108</v>
      </c>
      <c r="C15">
        <v>8.1</v>
      </c>
      <c r="D15">
        <v>10</v>
      </c>
      <c r="E15">
        <v>13</v>
      </c>
      <c r="F15">
        <v>15.7</v>
      </c>
      <c r="G15">
        <v>18.100000000000001</v>
      </c>
      <c r="H15">
        <v>19.899999999999999</v>
      </c>
      <c r="I15">
        <v>20.5</v>
      </c>
      <c r="J15">
        <v>20.7</v>
      </c>
      <c r="K15">
        <v>19.7</v>
      </c>
      <c r="L15">
        <v>16.5</v>
      </c>
      <c r="M15">
        <v>12.8</v>
      </c>
      <c r="N15">
        <v>9.6999999999999993</v>
      </c>
    </row>
    <row r="16" spans="1:14" x14ac:dyDescent="0.35">
      <c r="A16" t="s">
        <v>114</v>
      </c>
      <c r="B16" t="s">
        <v>106</v>
      </c>
      <c r="C16">
        <v>12.2</v>
      </c>
      <c r="D16">
        <v>14.7</v>
      </c>
      <c r="E16">
        <v>16.899999999999999</v>
      </c>
      <c r="F16">
        <v>19.8</v>
      </c>
      <c r="G16">
        <v>22.3</v>
      </c>
      <c r="H16">
        <v>23.2</v>
      </c>
      <c r="I16">
        <v>23.6</v>
      </c>
      <c r="J16">
        <v>23.6</v>
      </c>
      <c r="K16">
        <v>22.5</v>
      </c>
      <c r="L16">
        <v>20</v>
      </c>
      <c r="M16">
        <v>16.600000000000001</v>
      </c>
      <c r="N16">
        <v>13.3</v>
      </c>
    </row>
    <row r="17" spans="1:14" x14ac:dyDescent="0.35">
      <c r="B17" t="s">
        <v>107</v>
      </c>
      <c r="C17">
        <v>3.6</v>
      </c>
      <c r="D17">
        <v>6.1</v>
      </c>
      <c r="E17">
        <v>8</v>
      </c>
      <c r="F17">
        <v>11</v>
      </c>
      <c r="G17">
        <v>14.1</v>
      </c>
      <c r="H17">
        <v>17</v>
      </c>
      <c r="I17">
        <v>18.399999999999999</v>
      </c>
      <c r="J17">
        <v>17.8</v>
      </c>
      <c r="K17">
        <v>16.5</v>
      </c>
      <c r="L17">
        <v>12.4</v>
      </c>
      <c r="M17">
        <v>7.9</v>
      </c>
      <c r="N17">
        <v>4.0999999999999996</v>
      </c>
    </row>
    <row r="18" spans="1:14" x14ac:dyDescent="0.35">
      <c r="B18" t="s">
        <v>108</v>
      </c>
      <c r="C18">
        <v>7.9</v>
      </c>
      <c r="D18">
        <v>10.4</v>
      </c>
      <c r="E18">
        <v>12.5</v>
      </c>
      <c r="F18">
        <v>15.4</v>
      </c>
      <c r="G18">
        <v>18.2</v>
      </c>
      <c r="H18">
        <v>20.100000000000001</v>
      </c>
      <c r="I18">
        <v>21</v>
      </c>
      <c r="J18">
        <v>20.7</v>
      </c>
      <c r="K18">
        <v>19.5</v>
      </c>
      <c r="L18">
        <v>16.2</v>
      </c>
      <c r="M18">
        <v>12.2</v>
      </c>
      <c r="N18">
        <v>8.6999999999999993</v>
      </c>
    </row>
    <row r="19" spans="1:14" x14ac:dyDescent="0.35">
      <c r="A19" t="s">
        <v>59</v>
      </c>
      <c r="B19" t="s">
        <v>106</v>
      </c>
      <c r="C19">
        <v>16.8</v>
      </c>
      <c r="D19">
        <v>18.5</v>
      </c>
      <c r="E19">
        <v>21.6</v>
      </c>
      <c r="F19">
        <v>23.3</v>
      </c>
      <c r="G19">
        <v>24.1</v>
      </c>
      <c r="H19">
        <v>24.4</v>
      </c>
      <c r="I19">
        <v>25.5</v>
      </c>
      <c r="J19">
        <v>26.2</v>
      </c>
      <c r="K19">
        <v>25</v>
      </c>
      <c r="L19">
        <v>22.3</v>
      </c>
      <c r="M19">
        <v>19.3</v>
      </c>
      <c r="N19">
        <v>18</v>
      </c>
    </row>
    <row r="20" spans="1:14" x14ac:dyDescent="0.35">
      <c r="B20" t="s">
        <v>107</v>
      </c>
      <c r="C20">
        <v>5.4</v>
      </c>
      <c r="D20">
        <v>6</v>
      </c>
      <c r="E20">
        <v>10</v>
      </c>
      <c r="F20">
        <v>13.1</v>
      </c>
      <c r="G20">
        <v>14.1</v>
      </c>
      <c r="H20">
        <v>16.8</v>
      </c>
      <c r="I20">
        <v>18</v>
      </c>
      <c r="J20">
        <v>17.899999999999999</v>
      </c>
      <c r="K20">
        <v>17.100000000000001</v>
      </c>
      <c r="L20">
        <v>13.4</v>
      </c>
      <c r="M20">
        <v>9.6999999999999993</v>
      </c>
      <c r="N20">
        <v>7.2</v>
      </c>
    </row>
    <row r="21" spans="1:14" x14ac:dyDescent="0.35">
      <c r="B21" t="s">
        <v>108</v>
      </c>
      <c r="C21">
        <v>11.1</v>
      </c>
      <c r="D21">
        <v>12.2</v>
      </c>
      <c r="E21">
        <v>15.8</v>
      </c>
      <c r="F21">
        <v>18.2</v>
      </c>
      <c r="G21">
        <v>19.100000000000001</v>
      </c>
      <c r="H21">
        <v>20.6</v>
      </c>
      <c r="I21">
        <v>21.7</v>
      </c>
      <c r="J21">
        <v>22</v>
      </c>
      <c r="K21">
        <v>21.1</v>
      </c>
      <c r="L21">
        <v>17.899999999999999</v>
      </c>
      <c r="M21">
        <v>14.5</v>
      </c>
      <c r="N21">
        <v>12.6</v>
      </c>
    </row>
    <row r="22" spans="1:14" x14ac:dyDescent="0.35">
      <c r="A22" t="s">
        <v>77</v>
      </c>
      <c r="B22" t="s">
        <v>106</v>
      </c>
      <c r="C22">
        <v>14.3</v>
      </c>
      <c r="D22">
        <v>15.7</v>
      </c>
      <c r="E22">
        <v>18.7</v>
      </c>
      <c r="F22">
        <v>20.8</v>
      </c>
      <c r="G22">
        <v>22.3</v>
      </c>
      <c r="H22">
        <v>23.2</v>
      </c>
      <c r="I22">
        <v>23.5</v>
      </c>
      <c r="J22">
        <v>24.1</v>
      </c>
      <c r="K22">
        <v>23.5</v>
      </c>
      <c r="L22">
        <v>21.9</v>
      </c>
      <c r="M22">
        <v>19.399999999999999</v>
      </c>
      <c r="N22">
        <v>16.399999999999999</v>
      </c>
    </row>
    <row r="23" spans="1:14" x14ac:dyDescent="0.35">
      <c r="B23" t="s">
        <v>107</v>
      </c>
      <c r="C23">
        <v>4.5999999999999996</v>
      </c>
      <c r="D23">
        <v>6.4</v>
      </c>
      <c r="E23">
        <v>9.4</v>
      </c>
      <c r="F23">
        <v>13</v>
      </c>
      <c r="G23">
        <v>15.7</v>
      </c>
      <c r="H23">
        <v>17.899999999999999</v>
      </c>
      <c r="I23">
        <v>18.600000000000001</v>
      </c>
      <c r="J23">
        <v>18.3</v>
      </c>
      <c r="K23">
        <v>17.2</v>
      </c>
      <c r="L23">
        <v>13.5</v>
      </c>
      <c r="M23">
        <v>9.4</v>
      </c>
      <c r="N23">
        <v>5.7</v>
      </c>
    </row>
    <row r="24" spans="1:14" x14ac:dyDescent="0.35">
      <c r="B24" t="s">
        <v>108</v>
      </c>
      <c r="C24">
        <v>9.4</v>
      </c>
      <c r="D24">
        <v>11.1</v>
      </c>
      <c r="E24">
        <v>14.1</v>
      </c>
      <c r="F24">
        <v>16.899999999999999</v>
      </c>
      <c r="G24">
        <v>19</v>
      </c>
      <c r="H24">
        <v>20.6</v>
      </c>
      <c r="I24">
        <v>21.1</v>
      </c>
      <c r="J24">
        <v>21.2</v>
      </c>
      <c r="K24">
        <v>20.399999999999999</v>
      </c>
      <c r="L24">
        <v>17.7</v>
      </c>
      <c r="M24">
        <v>14.4</v>
      </c>
      <c r="N24">
        <v>11</v>
      </c>
    </row>
    <row r="25" spans="1:14" x14ac:dyDescent="0.35">
      <c r="A25" t="s">
        <v>61</v>
      </c>
      <c r="B25" t="s">
        <v>106</v>
      </c>
      <c r="C25">
        <v>17.8</v>
      </c>
      <c r="D25">
        <v>19.399999999999999</v>
      </c>
      <c r="E25">
        <v>22.7</v>
      </c>
      <c r="F25">
        <v>25.6</v>
      </c>
      <c r="G25">
        <v>27.4</v>
      </c>
      <c r="H25">
        <v>28.3</v>
      </c>
      <c r="I25">
        <v>27.7</v>
      </c>
      <c r="J25">
        <v>28</v>
      </c>
      <c r="K25">
        <v>27.2</v>
      </c>
      <c r="L25">
        <v>25.7</v>
      </c>
      <c r="M25">
        <v>22.6</v>
      </c>
      <c r="N25">
        <v>19.600000000000001</v>
      </c>
    </row>
    <row r="26" spans="1:14" x14ac:dyDescent="0.35">
      <c r="B26" t="s">
        <v>107</v>
      </c>
      <c r="C26">
        <v>5.5</v>
      </c>
      <c r="D26">
        <v>8.1</v>
      </c>
      <c r="E26">
        <v>10.7</v>
      </c>
      <c r="F26">
        <v>14.4</v>
      </c>
      <c r="G26">
        <v>17.899999999999999</v>
      </c>
      <c r="H26">
        <v>20.3</v>
      </c>
      <c r="I26">
        <v>20.9</v>
      </c>
      <c r="J26">
        <v>20.6</v>
      </c>
      <c r="K26">
        <v>19.5</v>
      </c>
      <c r="L26">
        <v>15.3</v>
      </c>
      <c r="M26">
        <v>10.4</v>
      </c>
      <c r="N26">
        <v>5.9</v>
      </c>
    </row>
    <row r="27" spans="1:14" x14ac:dyDescent="0.35">
      <c r="B27" t="s">
        <v>108</v>
      </c>
      <c r="C27">
        <v>11.7</v>
      </c>
      <c r="D27">
        <v>13.7</v>
      </c>
      <c r="E27">
        <v>16.7</v>
      </c>
      <c r="F27">
        <v>20</v>
      </c>
      <c r="G27">
        <v>22.6</v>
      </c>
      <c r="H27">
        <v>24.3</v>
      </c>
      <c r="I27">
        <v>24.3</v>
      </c>
      <c r="J27">
        <v>24.3</v>
      </c>
      <c r="K27">
        <v>23.4</v>
      </c>
      <c r="L27">
        <v>20.5</v>
      </c>
      <c r="M27">
        <v>16.5</v>
      </c>
      <c r="N27">
        <v>12.8</v>
      </c>
    </row>
    <row r="28" spans="1:14" x14ac:dyDescent="0.35">
      <c r="A28" t="s">
        <v>78</v>
      </c>
      <c r="B28" t="s">
        <v>106</v>
      </c>
      <c r="C28">
        <v>12.5</v>
      </c>
      <c r="D28">
        <v>13.8</v>
      </c>
      <c r="E28">
        <v>16.7</v>
      </c>
      <c r="F28">
        <v>19.100000000000001</v>
      </c>
      <c r="G28">
        <v>20.9</v>
      </c>
      <c r="H28">
        <v>22.4</v>
      </c>
      <c r="I28">
        <v>22.8</v>
      </c>
      <c r="J28">
        <v>23</v>
      </c>
      <c r="K28">
        <v>22.1</v>
      </c>
      <c r="L28">
        <v>20</v>
      </c>
      <c r="M28">
        <v>17</v>
      </c>
      <c r="N28">
        <v>14</v>
      </c>
    </row>
    <row r="29" spans="1:14" x14ac:dyDescent="0.35">
      <c r="B29" t="s">
        <v>107</v>
      </c>
      <c r="C29">
        <v>4.8</v>
      </c>
      <c r="D29">
        <v>6.6</v>
      </c>
      <c r="E29">
        <v>10</v>
      </c>
      <c r="F29">
        <v>13.1</v>
      </c>
      <c r="G29">
        <v>15.6</v>
      </c>
      <c r="H29">
        <v>17.7</v>
      </c>
      <c r="I29">
        <v>18.2</v>
      </c>
      <c r="J29">
        <v>18.100000000000001</v>
      </c>
      <c r="K29">
        <v>16.8</v>
      </c>
      <c r="L29">
        <v>13.5</v>
      </c>
      <c r="M29">
        <v>9.6999999999999993</v>
      </c>
      <c r="N29">
        <v>6.2</v>
      </c>
    </row>
    <row r="30" spans="1:14" x14ac:dyDescent="0.35">
      <c r="B30" t="s">
        <v>108</v>
      </c>
      <c r="C30">
        <v>8.6999999999999993</v>
      </c>
      <c r="D30">
        <v>10.199999999999999</v>
      </c>
      <c r="E30">
        <v>13.3</v>
      </c>
      <c r="F30">
        <v>16.100000000000001</v>
      </c>
      <c r="G30">
        <v>18.2</v>
      </c>
      <c r="H30">
        <v>20</v>
      </c>
      <c r="I30">
        <v>20.5</v>
      </c>
      <c r="J30">
        <v>20.6</v>
      </c>
      <c r="K30">
        <v>19.399999999999999</v>
      </c>
      <c r="L30">
        <v>16.7</v>
      </c>
      <c r="M30">
        <v>13.4</v>
      </c>
      <c r="N30">
        <v>10.1</v>
      </c>
    </row>
  </sheetData>
  <mergeCells count="2">
    <mergeCell ref="A2:A3"/>
    <mergeCell ref="A1:I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sqref="A1:I1"/>
    </sheetView>
  </sheetViews>
  <sheetFormatPr defaultRowHeight="14.5" x14ac:dyDescent="0.35"/>
  <cols>
    <col min="1" max="1" width="17.26953125" customWidth="1"/>
  </cols>
  <sheetData>
    <row r="1" spans="1:15" s="24" customFormat="1" x14ac:dyDescent="0.35">
      <c r="A1" s="27" t="s">
        <v>408</v>
      </c>
      <c r="B1" s="27"/>
      <c r="C1" s="27"/>
      <c r="D1" s="27"/>
      <c r="E1" s="27"/>
      <c r="F1" s="27"/>
      <c r="G1" s="27"/>
      <c r="H1" s="27"/>
      <c r="I1" s="27"/>
      <c r="J1" s="7"/>
      <c r="K1" s="7"/>
      <c r="L1" s="7"/>
      <c r="M1" s="7"/>
      <c r="N1" s="7"/>
    </row>
    <row r="2" spans="1:15" ht="29" customHeight="1" x14ac:dyDescent="0.35">
      <c r="A2" s="29" t="s">
        <v>135</v>
      </c>
      <c r="B2" s="30" t="s">
        <v>94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5"/>
    </row>
    <row r="3" spans="1:15" ht="29" x14ac:dyDescent="0.35">
      <c r="A3" s="29"/>
      <c r="B3" s="7" t="s">
        <v>96</v>
      </c>
      <c r="C3" s="7" t="s">
        <v>97</v>
      </c>
      <c r="D3" s="7" t="s">
        <v>98</v>
      </c>
      <c r="E3" s="7" t="s">
        <v>99</v>
      </c>
      <c r="F3" s="7" t="s">
        <v>100</v>
      </c>
      <c r="G3" s="7" t="s">
        <v>101</v>
      </c>
      <c r="H3" s="7" t="s">
        <v>102</v>
      </c>
      <c r="I3" s="7" t="s">
        <v>103</v>
      </c>
      <c r="J3" s="7" t="s">
        <v>104</v>
      </c>
      <c r="K3" s="7" t="s">
        <v>105</v>
      </c>
      <c r="L3" s="7" t="s">
        <v>110</v>
      </c>
      <c r="M3" s="7" t="s">
        <v>115</v>
      </c>
      <c r="N3" s="6" t="s">
        <v>136</v>
      </c>
    </row>
    <row r="4" spans="1:15" x14ac:dyDescent="0.35">
      <c r="A4" s="8" t="s">
        <v>45</v>
      </c>
      <c r="N4" s="1"/>
    </row>
    <row r="5" spans="1:15" x14ac:dyDescent="0.35">
      <c r="A5" s="6" t="s">
        <v>137</v>
      </c>
      <c r="B5" s="2">
        <v>2</v>
      </c>
      <c r="C5" s="2">
        <v>31</v>
      </c>
      <c r="D5" s="2">
        <v>23.1</v>
      </c>
      <c r="E5" s="2">
        <v>67.5</v>
      </c>
      <c r="F5" s="2">
        <v>44.6</v>
      </c>
      <c r="G5" s="2">
        <v>114.6</v>
      </c>
      <c r="H5" s="2">
        <v>177.2</v>
      </c>
      <c r="I5" s="2">
        <v>123.9</v>
      </c>
      <c r="J5" s="2">
        <v>107.3</v>
      </c>
      <c r="K5" s="2">
        <v>46.9</v>
      </c>
      <c r="L5" s="2">
        <v>0</v>
      </c>
      <c r="M5" s="2">
        <v>0</v>
      </c>
      <c r="N5" s="2">
        <v>738.1</v>
      </c>
    </row>
    <row r="6" spans="1:15" x14ac:dyDescent="0.35">
      <c r="A6" t="s">
        <v>138</v>
      </c>
      <c r="B6" s="2">
        <v>0.2</v>
      </c>
      <c r="C6" s="2">
        <v>22.3</v>
      </c>
      <c r="D6" s="2">
        <v>11</v>
      </c>
      <c r="E6" s="2">
        <v>72.900000000000006</v>
      </c>
      <c r="F6" s="2">
        <v>46.4</v>
      </c>
      <c r="G6" s="2">
        <v>119.6</v>
      </c>
      <c r="H6" s="2">
        <v>210.8</v>
      </c>
      <c r="I6" s="2">
        <v>157.19999999999999</v>
      </c>
      <c r="J6" s="2">
        <v>129.80000000000001</v>
      </c>
      <c r="K6" s="2">
        <v>49.4</v>
      </c>
      <c r="L6" s="2">
        <v>3.2</v>
      </c>
      <c r="M6" s="2">
        <v>1</v>
      </c>
      <c r="N6" s="2">
        <v>823.8</v>
      </c>
    </row>
    <row r="7" spans="1:15" x14ac:dyDescent="0.35">
      <c r="A7" s="7" t="s">
        <v>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x14ac:dyDescent="0.35">
      <c r="A8" t="s">
        <v>46</v>
      </c>
      <c r="B8" s="2">
        <v>0</v>
      </c>
      <c r="C8" s="2">
        <v>99.1</v>
      </c>
      <c r="D8" s="2">
        <v>46</v>
      </c>
      <c r="E8" s="2">
        <v>92.4</v>
      </c>
      <c r="F8" s="2">
        <v>109.4</v>
      </c>
      <c r="G8" s="2">
        <v>207.2</v>
      </c>
      <c r="H8" s="2">
        <v>336.3</v>
      </c>
      <c r="I8" s="2">
        <v>232.2</v>
      </c>
      <c r="J8" s="2">
        <v>352.7</v>
      </c>
      <c r="K8" s="2">
        <v>41.3</v>
      </c>
      <c r="L8" s="2">
        <v>1.7</v>
      </c>
      <c r="M8" s="2">
        <v>0</v>
      </c>
      <c r="N8" s="2">
        <v>1518.3</v>
      </c>
    </row>
    <row r="9" spans="1:15" x14ac:dyDescent="0.35">
      <c r="A9" t="s">
        <v>116</v>
      </c>
      <c r="B9" s="2">
        <v>0</v>
      </c>
      <c r="C9" s="2">
        <v>175.7</v>
      </c>
      <c r="D9" s="2">
        <v>59.6</v>
      </c>
      <c r="E9" s="2">
        <v>271.39999999999998</v>
      </c>
      <c r="F9" s="2">
        <v>266</v>
      </c>
      <c r="G9" s="2">
        <v>446</v>
      </c>
      <c r="H9" s="2">
        <v>1303.5</v>
      </c>
      <c r="I9" s="2">
        <v>262</v>
      </c>
      <c r="J9" s="2">
        <v>583</v>
      </c>
      <c r="K9" s="2">
        <v>190.2</v>
      </c>
      <c r="L9" s="2">
        <v>20</v>
      </c>
      <c r="M9" s="2">
        <v>1</v>
      </c>
      <c r="N9" s="2">
        <v>3578.4</v>
      </c>
    </row>
    <row r="10" spans="1:15" x14ac:dyDescent="0.35">
      <c r="A10" t="s">
        <v>117</v>
      </c>
      <c r="B10" s="2">
        <v>2.4</v>
      </c>
      <c r="C10" s="2">
        <v>75.900000000000006</v>
      </c>
      <c r="D10" s="2">
        <v>11.5</v>
      </c>
      <c r="E10" s="2">
        <v>100.4</v>
      </c>
      <c r="F10" s="2">
        <v>744.1</v>
      </c>
      <c r="G10" s="2">
        <v>486.7</v>
      </c>
      <c r="H10" s="2">
        <v>658.9</v>
      </c>
      <c r="I10" s="2">
        <v>615.20000000000005</v>
      </c>
      <c r="J10" s="2">
        <v>600.70000000000005</v>
      </c>
      <c r="K10" s="2">
        <v>78.599999999999994</v>
      </c>
      <c r="L10" s="2">
        <v>2.2000000000000002</v>
      </c>
      <c r="M10" s="2">
        <v>0</v>
      </c>
      <c r="N10" s="2">
        <v>3376.6</v>
      </c>
    </row>
    <row r="11" spans="1:15" x14ac:dyDescent="0.35">
      <c r="A11" s="1" t="s">
        <v>139</v>
      </c>
      <c r="B11" s="2">
        <v>0</v>
      </c>
      <c r="C11" s="2">
        <v>131.6</v>
      </c>
      <c r="D11" s="2">
        <v>113.6</v>
      </c>
      <c r="E11" s="2">
        <v>384.8</v>
      </c>
      <c r="F11" s="2">
        <v>349</v>
      </c>
      <c r="G11" s="2">
        <v>429.8</v>
      </c>
      <c r="H11" s="2">
        <v>770.8</v>
      </c>
      <c r="I11" s="2">
        <v>345.4</v>
      </c>
      <c r="J11" s="2">
        <v>528.70000000000005</v>
      </c>
      <c r="K11" s="2">
        <v>223.3</v>
      </c>
      <c r="L11" s="2">
        <v>0</v>
      </c>
      <c r="M11" s="2">
        <v>0</v>
      </c>
      <c r="N11" s="2">
        <v>3277</v>
      </c>
    </row>
    <row r="12" spans="1:15" x14ac:dyDescent="0.35">
      <c r="A12" s="6" t="s">
        <v>47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5" x14ac:dyDescent="0.35">
      <c r="A13" t="s">
        <v>118</v>
      </c>
      <c r="B13" s="2"/>
      <c r="C13" s="2">
        <v>79.900000000000006</v>
      </c>
      <c r="D13" s="2">
        <v>21.9</v>
      </c>
      <c r="E13" s="2">
        <v>31.6</v>
      </c>
      <c r="F13" s="2">
        <v>58.2</v>
      </c>
      <c r="G13" s="2">
        <v>149.80000000000001</v>
      </c>
      <c r="H13" s="2">
        <v>340.9</v>
      </c>
      <c r="I13" s="2"/>
      <c r="J13" s="2">
        <v>333.3</v>
      </c>
      <c r="K13" s="2">
        <v>49.5</v>
      </c>
      <c r="L13" s="2"/>
      <c r="M13" s="2">
        <v>0</v>
      </c>
      <c r="N13" s="2">
        <v>1065.0999999999999</v>
      </c>
    </row>
    <row r="14" spans="1:15" x14ac:dyDescent="0.35">
      <c r="A14" t="s">
        <v>140</v>
      </c>
      <c r="B14" s="2">
        <v>0</v>
      </c>
      <c r="C14" s="2">
        <v>50.3</v>
      </c>
      <c r="D14" s="2">
        <v>6.8</v>
      </c>
      <c r="E14" s="2">
        <v>51</v>
      </c>
      <c r="F14" s="2">
        <v>59</v>
      </c>
      <c r="G14" s="2">
        <v>253.4</v>
      </c>
      <c r="H14" s="2">
        <v>626.5</v>
      </c>
      <c r="I14" s="2">
        <v>318.60000000000002</v>
      </c>
      <c r="J14" s="2">
        <v>331</v>
      </c>
      <c r="K14" s="2">
        <v>70.2</v>
      </c>
      <c r="L14" s="2">
        <v>2.6</v>
      </c>
      <c r="M14" s="2">
        <v>0</v>
      </c>
      <c r="N14" s="2">
        <v>1769.4</v>
      </c>
    </row>
    <row r="15" spans="1:15" x14ac:dyDescent="0.35">
      <c r="A15" t="s">
        <v>119</v>
      </c>
      <c r="B15" s="2">
        <v>0</v>
      </c>
      <c r="C15" s="2">
        <v>43.4</v>
      </c>
      <c r="D15" s="2">
        <v>30.4</v>
      </c>
      <c r="E15" s="2">
        <v>50.4</v>
      </c>
      <c r="F15" s="2">
        <v>44</v>
      </c>
      <c r="G15" s="2">
        <v>239.1</v>
      </c>
      <c r="H15" s="2">
        <v>415</v>
      </c>
      <c r="I15" s="2">
        <v>276.8</v>
      </c>
      <c r="J15" s="2">
        <v>299.60000000000002</v>
      </c>
      <c r="K15" s="2">
        <v>59.6</v>
      </c>
      <c r="L15" s="2">
        <v>5.2</v>
      </c>
      <c r="M15" s="2">
        <v>0</v>
      </c>
      <c r="N15" s="2">
        <v>1463.5</v>
      </c>
    </row>
    <row r="16" spans="1:15" x14ac:dyDescent="0.35">
      <c r="A16" t="s">
        <v>141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35">
      <c r="A17" s="7" t="s">
        <v>48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35">
      <c r="A18" s="1" t="s">
        <v>143</v>
      </c>
      <c r="B18" s="2">
        <v>14.3</v>
      </c>
      <c r="C18" s="2">
        <v>49.2</v>
      </c>
      <c r="D18" s="2">
        <v>35.299999999999997</v>
      </c>
      <c r="E18" s="2">
        <v>66.3</v>
      </c>
      <c r="F18" s="2">
        <v>34.200000000000003</v>
      </c>
      <c r="G18" s="2">
        <v>39.200000000000003</v>
      </c>
      <c r="H18" s="2">
        <v>96</v>
      </c>
      <c r="I18" s="2">
        <v>50</v>
      </c>
      <c r="J18" s="2">
        <v>40.5</v>
      </c>
      <c r="K18" s="2">
        <v>49</v>
      </c>
      <c r="L18" s="2">
        <v>21</v>
      </c>
      <c r="M18" s="2">
        <v>0</v>
      </c>
      <c r="N18" s="2">
        <v>495</v>
      </c>
    </row>
    <row r="19" spans="1:14" x14ac:dyDescent="0.35">
      <c r="A19" s="6" t="s">
        <v>142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35">
      <c r="A20" s="1" t="s">
        <v>144</v>
      </c>
      <c r="B20" s="2">
        <v>0</v>
      </c>
      <c r="C20" s="2">
        <v>55.2</v>
      </c>
      <c r="D20" s="2">
        <v>24.4</v>
      </c>
      <c r="E20" s="2">
        <v>28.6</v>
      </c>
      <c r="F20" s="2">
        <v>25.8</v>
      </c>
      <c r="G20" s="2">
        <v>83.5</v>
      </c>
      <c r="H20" s="2">
        <v>159.4</v>
      </c>
      <c r="I20" s="2">
        <v>101.8</v>
      </c>
      <c r="J20" s="2">
        <v>168.4</v>
      </c>
      <c r="K20" s="2">
        <v>17.8</v>
      </c>
      <c r="L20" s="2">
        <v>2.4</v>
      </c>
      <c r="M20" s="2">
        <v>0</v>
      </c>
      <c r="N20" s="2">
        <v>667.3</v>
      </c>
    </row>
    <row r="21" spans="1:14" x14ac:dyDescent="0.35">
      <c r="A21" s="6" t="s">
        <v>50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5">
      <c r="A22" t="s">
        <v>120</v>
      </c>
      <c r="B22" s="2">
        <v>2.8</v>
      </c>
      <c r="C22" s="2">
        <v>33.799999999999997</v>
      </c>
      <c r="D22" s="2">
        <v>13.8</v>
      </c>
      <c r="E22" s="2">
        <v>57.8</v>
      </c>
      <c r="F22" s="2">
        <v>29.6</v>
      </c>
      <c r="G22" s="2">
        <v>67.400000000000006</v>
      </c>
      <c r="H22" s="2">
        <v>164</v>
      </c>
      <c r="I22" s="2">
        <v>80.5</v>
      </c>
      <c r="J22" s="2">
        <v>87</v>
      </c>
      <c r="K22" s="2">
        <v>51.6</v>
      </c>
      <c r="L22" s="2">
        <v>3.1</v>
      </c>
      <c r="M22" s="2">
        <v>4.8</v>
      </c>
      <c r="N22" s="2">
        <v>596.20000000000005</v>
      </c>
    </row>
    <row r="23" spans="1:14" x14ac:dyDescent="0.35">
      <c r="A23" t="s">
        <v>121</v>
      </c>
      <c r="B23" s="2">
        <v>0.4</v>
      </c>
      <c r="C23" s="2">
        <v>76.400000000000006</v>
      </c>
      <c r="D23" s="2">
        <v>36.6</v>
      </c>
      <c r="E23" s="2">
        <v>25.4</v>
      </c>
      <c r="F23" s="2">
        <v>17.399999999999999</v>
      </c>
      <c r="G23" s="2">
        <v>113</v>
      </c>
      <c r="H23" s="2">
        <v>157.4</v>
      </c>
      <c r="I23" s="2">
        <v>118.8</v>
      </c>
      <c r="J23" s="2">
        <v>123</v>
      </c>
      <c r="K23" s="2">
        <v>79.8</v>
      </c>
      <c r="L23" s="2">
        <v>1.8</v>
      </c>
      <c r="M23" s="2">
        <v>2.4</v>
      </c>
      <c r="N23" s="2">
        <v>752.4</v>
      </c>
    </row>
    <row r="24" spans="1:14" x14ac:dyDescent="0.35">
      <c r="A24" t="s">
        <v>122</v>
      </c>
      <c r="B24" s="2">
        <v>12.4</v>
      </c>
      <c r="C24" s="2">
        <v>51.2</v>
      </c>
      <c r="D24" s="2">
        <v>16.399999999999999</v>
      </c>
      <c r="E24" s="2">
        <v>144.4</v>
      </c>
      <c r="F24" s="2">
        <v>79.3</v>
      </c>
      <c r="G24" s="2">
        <v>131.6</v>
      </c>
      <c r="H24" s="2">
        <v>200.4</v>
      </c>
      <c r="I24" s="2">
        <v>165.6</v>
      </c>
      <c r="J24" s="2">
        <v>118.8</v>
      </c>
      <c r="K24" s="2">
        <v>96.2</v>
      </c>
      <c r="L24" s="2">
        <v>2.4</v>
      </c>
      <c r="M24" s="2">
        <v>0</v>
      </c>
      <c r="N24" s="2">
        <v>1018.7</v>
      </c>
    </row>
    <row r="25" spans="1:14" x14ac:dyDescent="0.35">
      <c r="A25" t="s">
        <v>145</v>
      </c>
      <c r="B25" s="2">
        <v>6</v>
      </c>
      <c r="C25" s="2">
        <v>67.400000000000006</v>
      </c>
      <c r="D25" s="2">
        <v>30</v>
      </c>
      <c r="E25" s="2">
        <v>65.099999999999994</v>
      </c>
      <c r="F25" s="2">
        <v>15.1</v>
      </c>
      <c r="G25" s="2">
        <v>101.3</v>
      </c>
      <c r="H25" s="2">
        <v>193.5</v>
      </c>
      <c r="I25" s="2">
        <v>87.3</v>
      </c>
      <c r="J25" s="2">
        <v>127.6</v>
      </c>
      <c r="K25" s="2">
        <v>75.5</v>
      </c>
      <c r="L25" s="2">
        <v>2.7</v>
      </c>
      <c r="M25" s="2">
        <v>2.5</v>
      </c>
      <c r="N25" s="2">
        <v>774</v>
      </c>
    </row>
    <row r="26" spans="1:14" x14ac:dyDescent="0.35">
      <c r="A26" s="7" t="s">
        <v>51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35">
      <c r="A27" t="s">
        <v>123</v>
      </c>
      <c r="B27" s="2">
        <v>0</v>
      </c>
      <c r="C27" s="2">
        <v>82.3</v>
      </c>
      <c r="D27" s="2">
        <v>26.6</v>
      </c>
      <c r="E27" s="2">
        <v>85.2</v>
      </c>
      <c r="F27" s="2">
        <v>44</v>
      </c>
      <c r="G27" s="2">
        <v>111.6</v>
      </c>
      <c r="H27" s="2">
        <v>236.4</v>
      </c>
      <c r="I27" s="2">
        <v>131.19999999999999</v>
      </c>
      <c r="J27" s="2">
        <v>194.4</v>
      </c>
      <c r="K27" s="2">
        <v>105.8</v>
      </c>
      <c r="L27" s="2">
        <v>3.2</v>
      </c>
      <c r="M27" s="2">
        <v>2.8</v>
      </c>
      <c r="N27" s="2">
        <v>1023.5</v>
      </c>
    </row>
    <row r="28" spans="1:14" x14ac:dyDescent="0.35">
      <c r="A28" t="s">
        <v>124</v>
      </c>
      <c r="B28" s="2">
        <v>3</v>
      </c>
      <c r="C28" s="2">
        <v>72.2</v>
      </c>
      <c r="D28" s="2">
        <v>20</v>
      </c>
      <c r="E28" s="2">
        <v>46</v>
      </c>
      <c r="F28" s="2">
        <v>27.8</v>
      </c>
      <c r="G28" s="2">
        <v>96.8</v>
      </c>
      <c r="H28" s="2">
        <v>205.8</v>
      </c>
      <c r="I28" s="2">
        <v>126.6</v>
      </c>
      <c r="J28" s="2">
        <v>179.8</v>
      </c>
      <c r="K28" s="2">
        <v>99.4</v>
      </c>
      <c r="L28" s="2">
        <v>6</v>
      </c>
      <c r="M28" s="2">
        <v>0</v>
      </c>
      <c r="N28" s="2">
        <v>883.4</v>
      </c>
    </row>
    <row r="29" spans="1:14" x14ac:dyDescent="0.35">
      <c r="A29" t="s">
        <v>146</v>
      </c>
      <c r="B29" s="2">
        <v>0</v>
      </c>
      <c r="C29" s="2">
        <v>78.7</v>
      </c>
      <c r="D29" s="2">
        <v>22</v>
      </c>
      <c r="E29" s="2">
        <v>42.8</v>
      </c>
      <c r="F29" s="2">
        <v>56.6</v>
      </c>
      <c r="G29" s="2">
        <v>149.4</v>
      </c>
      <c r="H29" s="2">
        <v>274.3</v>
      </c>
      <c r="I29" s="2">
        <v>154</v>
      </c>
      <c r="J29" s="2">
        <v>192.4</v>
      </c>
      <c r="K29" s="2">
        <v>132.1</v>
      </c>
      <c r="L29" s="2">
        <v>7.5</v>
      </c>
      <c r="M29" s="2">
        <v>0</v>
      </c>
      <c r="N29" s="2">
        <v>1109.8</v>
      </c>
    </row>
    <row r="30" spans="1:14" x14ac:dyDescent="0.35">
      <c r="A30" s="7" t="s">
        <v>70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35">
      <c r="A31" t="s">
        <v>125</v>
      </c>
      <c r="B31" s="2">
        <v>0</v>
      </c>
      <c r="C31" s="2">
        <v>48.7</v>
      </c>
      <c r="D31" s="2">
        <v>16.5</v>
      </c>
      <c r="E31" s="2">
        <v>14.7</v>
      </c>
      <c r="F31" s="2">
        <v>32.200000000000003</v>
      </c>
      <c r="G31" s="2">
        <v>50</v>
      </c>
      <c r="H31" s="2">
        <v>118.8</v>
      </c>
      <c r="I31" s="2">
        <v>60</v>
      </c>
      <c r="J31" s="2">
        <v>109.6</v>
      </c>
      <c r="K31" s="2">
        <v>5.6</v>
      </c>
      <c r="L31" s="2">
        <v>0</v>
      </c>
      <c r="M31" s="2">
        <v>0</v>
      </c>
      <c r="N31" s="2">
        <v>456.1</v>
      </c>
    </row>
    <row r="32" spans="1:14" x14ac:dyDescent="0.35">
      <c r="A32" t="s">
        <v>126</v>
      </c>
      <c r="B32" s="2">
        <v>0</v>
      </c>
      <c r="C32" s="2">
        <v>202.5</v>
      </c>
      <c r="D32" s="2">
        <v>162</v>
      </c>
      <c r="E32" s="2">
        <v>142.1</v>
      </c>
      <c r="F32" s="2">
        <v>201</v>
      </c>
      <c r="G32" s="2">
        <v>546</v>
      </c>
      <c r="H32" s="2">
        <v>794</v>
      </c>
      <c r="I32" s="2">
        <v>466</v>
      </c>
      <c r="J32" s="2">
        <v>986</v>
      </c>
      <c r="K32" s="2">
        <v>182</v>
      </c>
      <c r="L32" s="2">
        <v>0</v>
      </c>
      <c r="M32" s="2">
        <v>0</v>
      </c>
      <c r="N32" s="2">
        <v>3681.6</v>
      </c>
    </row>
    <row r="33" spans="1:14" x14ac:dyDescent="0.35">
      <c r="A33" t="s">
        <v>147</v>
      </c>
      <c r="B33" s="2">
        <v>0</v>
      </c>
      <c r="C33" s="2">
        <v>10</v>
      </c>
      <c r="D33" s="2">
        <v>8</v>
      </c>
      <c r="E33" s="2">
        <v>9.5</v>
      </c>
      <c r="F33" s="2">
        <v>67.5</v>
      </c>
      <c r="G33" s="2">
        <v>84</v>
      </c>
      <c r="H33" s="2">
        <v>129</v>
      </c>
      <c r="I33" s="2">
        <v>148</v>
      </c>
      <c r="J33" s="2">
        <v>142</v>
      </c>
      <c r="K33" s="2">
        <v>18</v>
      </c>
      <c r="L33" s="2">
        <v>3</v>
      </c>
      <c r="M33" s="2">
        <v>0</v>
      </c>
      <c r="N33" s="2">
        <v>619</v>
      </c>
    </row>
    <row r="34" spans="1:14" x14ac:dyDescent="0.35">
      <c r="A34" s="7" t="s">
        <v>53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5">
      <c r="A35" t="s">
        <v>127</v>
      </c>
      <c r="B35" s="2">
        <v>0.8</v>
      </c>
      <c r="C35" s="2">
        <v>106.1</v>
      </c>
      <c r="D35" s="2">
        <v>28.6</v>
      </c>
      <c r="E35" s="2">
        <v>173.3</v>
      </c>
      <c r="F35" s="2">
        <v>81.400000000000006</v>
      </c>
      <c r="G35" s="2">
        <v>368.7</v>
      </c>
      <c r="H35" s="2">
        <v>775.8</v>
      </c>
      <c r="I35" s="2">
        <v>214.1</v>
      </c>
      <c r="J35" s="2">
        <v>322.10000000000002</v>
      </c>
      <c r="K35" s="2">
        <v>213.8</v>
      </c>
      <c r="L35" s="2">
        <v>10.1</v>
      </c>
      <c r="M35" s="2">
        <v>0</v>
      </c>
      <c r="N35" s="2">
        <v>2294.8000000000002</v>
      </c>
    </row>
    <row r="36" spans="1:14" x14ac:dyDescent="0.35">
      <c r="A36" t="s">
        <v>128</v>
      </c>
      <c r="B36" s="2">
        <v>3</v>
      </c>
      <c r="C36" s="2">
        <v>132</v>
      </c>
      <c r="D36" s="2">
        <v>33</v>
      </c>
      <c r="E36" s="2">
        <v>188.4</v>
      </c>
      <c r="F36" s="2">
        <v>139.9</v>
      </c>
      <c r="G36" s="2">
        <v>517</v>
      </c>
      <c r="H36" s="2">
        <v>1338</v>
      </c>
      <c r="I36" s="2">
        <v>157</v>
      </c>
      <c r="J36" s="2">
        <v>370</v>
      </c>
      <c r="K36" s="2">
        <v>170</v>
      </c>
      <c r="L36" s="2">
        <v>8</v>
      </c>
      <c r="M36" s="2">
        <v>0</v>
      </c>
      <c r="N36" s="2">
        <v>3056.3</v>
      </c>
    </row>
    <row r="37" spans="1:14" x14ac:dyDescent="0.35">
      <c r="A37" t="s">
        <v>148</v>
      </c>
      <c r="B37" s="2">
        <v>3</v>
      </c>
      <c r="C37" s="2">
        <v>24.8</v>
      </c>
      <c r="D37" s="2">
        <v>30.2</v>
      </c>
      <c r="E37" s="2">
        <v>179.3</v>
      </c>
      <c r="F37" s="2">
        <v>134.80000000000001</v>
      </c>
      <c r="G37" s="2">
        <v>474.1</v>
      </c>
      <c r="H37" s="2">
        <v>1192.2</v>
      </c>
      <c r="I37" s="2">
        <v>156</v>
      </c>
      <c r="J37" s="2">
        <v>387.9</v>
      </c>
      <c r="K37" s="2">
        <v>190.1</v>
      </c>
      <c r="L37" s="2">
        <v>6.2</v>
      </c>
      <c r="M37" s="2">
        <v>0</v>
      </c>
      <c r="N37" s="2">
        <v>2778.6</v>
      </c>
    </row>
    <row r="38" spans="1:14" x14ac:dyDescent="0.35">
      <c r="A38" s="7" t="s">
        <v>74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5">
      <c r="A39" t="s">
        <v>129</v>
      </c>
      <c r="B39" s="2">
        <v>1.2</v>
      </c>
      <c r="C39" s="2">
        <v>40.200000000000003</v>
      </c>
      <c r="D39" s="2">
        <v>7.8</v>
      </c>
      <c r="E39" s="2">
        <v>31.3</v>
      </c>
      <c r="F39" s="2">
        <v>57.2</v>
      </c>
      <c r="G39" s="2">
        <v>102.3</v>
      </c>
      <c r="H39" s="2">
        <v>183.3</v>
      </c>
      <c r="I39" s="2">
        <v>85.6</v>
      </c>
      <c r="J39" s="2">
        <v>73.900000000000006</v>
      </c>
      <c r="K39" s="2">
        <v>41</v>
      </c>
      <c r="L39" s="2">
        <v>3.6</v>
      </c>
      <c r="M39" s="2">
        <v>0</v>
      </c>
      <c r="N39" s="2">
        <v>627.4</v>
      </c>
    </row>
    <row r="40" spans="1:14" x14ac:dyDescent="0.35">
      <c r="A40" t="s">
        <v>149</v>
      </c>
      <c r="B40" s="2">
        <v>3</v>
      </c>
      <c r="C40" s="2">
        <v>47.4</v>
      </c>
      <c r="D40" s="2">
        <v>13</v>
      </c>
      <c r="E40" s="2">
        <v>38.6</v>
      </c>
      <c r="F40" s="2">
        <v>135.19999999999999</v>
      </c>
      <c r="G40" s="2">
        <v>149</v>
      </c>
      <c r="H40" s="2">
        <v>337.8</v>
      </c>
      <c r="I40" s="2">
        <v>248.8</v>
      </c>
      <c r="J40" s="2">
        <v>195.2</v>
      </c>
      <c r="K40" s="2">
        <v>52</v>
      </c>
      <c r="L40" s="2">
        <v>9</v>
      </c>
      <c r="M40" s="2">
        <v>0</v>
      </c>
      <c r="N40" s="2">
        <v>1229</v>
      </c>
    </row>
    <row r="41" spans="1:14" ht="29" x14ac:dyDescent="0.35">
      <c r="A41" s="6" t="s">
        <v>150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35">
      <c r="A42" s="1" t="s">
        <v>151</v>
      </c>
      <c r="B42" s="2">
        <v>7.6</v>
      </c>
      <c r="C42" s="2">
        <v>20.2</v>
      </c>
      <c r="D42" s="2">
        <v>1.4</v>
      </c>
      <c r="E42" s="2">
        <v>302.5</v>
      </c>
      <c r="F42" s="2">
        <v>310.3</v>
      </c>
      <c r="G42" s="2">
        <v>735.4</v>
      </c>
      <c r="H42" s="2">
        <v>1309.5999999999999</v>
      </c>
      <c r="I42" s="2">
        <v>321</v>
      </c>
      <c r="J42" s="2">
        <v>482.2</v>
      </c>
      <c r="K42" s="2">
        <v>397.2</v>
      </c>
      <c r="L42" s="2">
        <v>53.8</v>
      </c>
      <c r="M42" s="2">
        <v>0</v>
      </c>
      <c r="N42" s="2">
        <v>3941.2</v>
      </c>
    </row>
    <row r="43" spans="1:14" x14ac:dyDescent="0.35">
      <c r="A43" t="s">
        <v>130</v>
      </c>
      <c r="B43" s="2">
        <v>2.6</v>
      </c>
      <c r="C43" s="2">
        <v>97</v>
      </c>
      <c r="D43" s="2">
        <v>60.6</v>
      </c>
      <c r="E43" s="2">
        <v>255.7</v>
      </c>
      <c r="F43" s="2">
        <v>239.2</v>
      </c>
      <c r="G43" s="2">
        <v>859.5</v>
      </c>
      <c r="H43" s="2">
        <v>1375.2</v>
      </c>
      <c r="I43" s="2">
        <v>237</v>
      </c>
      <c r="J43" s="2">
        <v>532.4</v>
      </c>
      <c r="K43" s="2">
        <v>198.6</v>
      </c>
      <c r="L43" s="2">
        <v>0</v>
      </c>
      <c r="M43" s="2">
        <v>0</v>
      </c>
      <c r="N43" s="2">
        <v>3857.8</v>
      </c>
    </row>
    <row r="44" spans="1:14" x14ac:dyDescent="0.35">
      <c r="A44" t="s">
        <v>131</v>
      </c>
      <c r="B44" s="2">
        <v>3.4</v>
      </c>
      <c r="C44" s="2">
        <v>54.9</v>
      </c>
      <c r="D44" s="2">
        <v>54.6</v>
      </c>
      <c r="E44" s="2">
        <v>357.1</v>
      </c>
      <c r="F44" s="2">
        <v>577.6</v>
      </c>
      <c r="G44" s="2">
        <v>1387.6</v>
      </c>
      <c r="H44" s="2">
        <v>1349.1</v>
      </c>
      <c r="I44" s="2">
        <v>373</v>
      </c>
      <c r="J44" s="2">
        <v>236</v>
      </c>
      <c r="K44" s="2">
        <v>401.1</v>
      </c>
      <c r="L44" s="2">
        <v>11.2</v>
      </c>
      <c r="M44" s="2">
        <v>0</v>
      </c>
      <c r="N44" s="2">
        <v>4805.6000000000004</v>
      </c>
    </row>
    <row r="45" spans="1:14" x14ac:dyDescent="0.35">
      <c r="A45" s="7" t="s">
        <v>55</v>
      </c>
    </row>
    <row r="46" spans="1:14" x14ac:dyDescent="0.35">
      <c r="A46" s="1" t="s">
        <v>152</v>
      </c>
      <c r="B46">
        <v>1.2</v>
      </c>
      <c r="C46">
        <v>96.1</v>
      </c>
      <c r="D46">
        <v>41.7</v>
      </c>
      <c r="E46">
        <v>151.9</v>
      </c>
      <c r="F46">
        <v>104.4</v>
      </c>
      <c r="G46">
        <v>502.4</v>
      </c>
      <c r="H46" s="4">
        <v>1040.3</v>
      </c>
      <c r="I46">
        <v>500.8</v>
      </c>
      <c r="J46">
        <v>541</v>
      </c>
      <c r="K46">
        <v>93.4</v>
      </c>
      <c r="L46">
        <v>6.1</v>
      </c>
      <c r="M46">
        <v>0</v>
      </c>
      <c r="N46" s="4">
        <v>3079.3</v>
      </c>
    </row>
    <row r="47" spans="1:14" x14ac:dyDescent="0.35">
      <c r="A47" t="s">
        <v>132</v>
      </c>
      <c r="B47">
        <v>0</v>
      </c>
      <c r="C47">
        <v>89.2</v>
      </c>
      <c r="D47">
        <v>41.8</v>
      </c>
      <c r="E47">
        <v>283.39999999999998</v>
      </c>
      <c r="F47">
        <v>526.1</v>
      </c>
      <c r="G47">
        <v>482.6</v>
      </c>
      <c r="H47" s="4">
        <v>1351.8</v>
      </c>
      <c r="I47">
        <v>657.4</v>
      </c>
      <c r="J47">
        <v>875.2</v>
      </c>
      <c r="K47">
        <v>126.3</v>
      </c>
      <c r="L47">
        <v>14.2</v>
      </c>
      <c r="M47">
        <v>0</v>
      </c>
      <c r="N47" s="4">
        <v>4448</v>
      </c>
    </row>
    <row r="48" spans="1:14" x14ac:dyDescent="0.35">
      <c r="A48" t="s">
        <v>133</v>
      </c>
      <c r="B48">
        <v>0</v>
      </c>
      <c r="C48">
        <v>195.3</v>
      </c>
      <c r="D48">
        <v>51.6</v>
      </c>
      <c r="E48">
        <v>230.8</v>
      </c>
      <c r="F48">
        <v>151.30000000000001</v>
      </c>
      <c r="G48">
        <v>348.4</v>
      </c>
      <c r="H48">
        <v>852.4</v>
      </c>
      <c r="I48">
        <v>368.6</v>
      </c>
      <c r="J48">
        <v>444</v>
      </c>
      <c r="K48">
        <v>58.7</v>
      </c>
      <c r="L48">
        <v>6</v>
      </c>
      <c r="M48">
        <v>0</v>
      </c>
      <c r="N48">
        <v>2707.1</v>
      </c>
    </row>
    <row r="49" spans="1:14" x14ac:dyDescent="0.35">
      <c r="A49" t="s">
        <v>134</v>
      </c>
      <c r="B49">
        <v>11</v>
      </c>
      <c r="C49">
        <v>164</v>
      </c>
      <c r="D49">
        <v>63</v>
      </c>
      <c r="E49">
        <v>179.3</v>
      </c>
      <c r="F49">
        <v>356.4</v>
      </c>
      <c r="G49">
        <v>823.5</v>
      </c>
      <c r="H49">
        <v>1440</v>
      </c>
      <c r="I49">
        <v>721.9</v>
      </c>
      <c r="J49">
        <v>1059.4000000000001</v>
      </c>
      <c r="K49">
        <v>354.8</v>
      </c>
      <c r="L49">
        <v>7</v>
      </c>
      <c r="M49">
        <v>0</v>
      </c>
      <c r="N49" s="4">
        <v>5180.3</v>
      </c>
    </row>
  </sheetData>
  <mergeCells count="3">
    <mergeCell ref="B2:N2"/>
    <mergeCell ref="A2:A3"/>
    <mergeCell ref="A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Table 5.1</vt:lpstr>
      <vt:lpstr>Table 5.2</vt:lpstr>
      <vt:lpstr>Table 5.3</vt:lpstr>
      <vt:lpstr>Table 5.3 C</vt:lpstr>
      <vt:lpstr>Table 5.4</vt:lpstr>
      <vt:lpstr>Table 5.4C</vt:lpstr>
      <vt:lpstr>Table 5.5</vt:lpstr>
      <vt:lpstr>Table 5.5C</vt:lpstr>
      <vt:lpstr>Table 5.6</vt:lpstr>
      <vt:lpstr>Table 5.6C</vt:lpstr>
      <vt:lpstr>Table 5.7</vt:lpstr>
      <vt:lpstr>Table 5.8</vt:lpstr>
      <vt:lpstr>Table 5.9</vt:lpstr>
      <vt:lpstr>Table 5.10</vt:lpstr>
      <vt:lpstr>Table 5.11</vt:lpstr>
      <vt:lpstr>Table 5.12</vt:lpstr>
      <vt:lpstr>Table 5.13</vt:lpstr>
      <vt:lpstr>Table 5.13C</vt:lpstr>
      <vt:lpstr>Table 5.14</vt:lpstr>
      <vt:lpstr>Table 5.15</vt:lpstr>
      <vt:lpstr>Table 5.16</vt:lpstr>
      <vt:lpstr>Table 5.17</vt:lpstr>
      <vt:lpstr>Table 5.18</vt:lpstr>
      <vt:lpstr>Table 5.18C1</vt:lpstr>
      <vt:lpstr>Table 5.18C2</vt:lpstr>
      <vt:lpstr>Table 5.19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Pema Rinzin</dc:creator>
  <cp:lastModifiedBy>user</cp:lastModifiedBy>
  <dcterms:created xsi:type="dcterms:W3CDTF">2015-06-05T18:17:20Z</dcterms:created>
  <dcterms:modified xsi:type="dcterms:W3CDTF">2022-04-25T09:58:14Z</dcterms:modified>
</cp:coreProperties>
</file>