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4140"/>
  </bookViews>
  <sheets>
    <sheet name="Section 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/>
  <c r="G22"/>
  <c r="G4"/>
  <c r="G5"/>
  <c r="G6"/>
  <c r="G7"/>
  <c r="G8"/>
  <c r="G9"/>
  <c r="G10"/>
  <c r="G11"/>
  <c r="G12"/>
  <c r="G13"/>
  <c r="G14"/>
  <c r="G15"/>
  <c r="G16"/>
  <c r="G17"/>
  <c r="G18"/>
  <c r="G19"/>
  <c r="G20"/>
  <c r="G3" l="1"/>
  <c r="B58"/>
  <c r="B20" s="1"/>
  <c r="B57"/>
  <c r="B56"/>
  <c r="B55"/>
  <c r="F41"/>
  <c r="E41"/>
  <c r="D41"/>
  <c r="C41"/>
  <c r="B38"/>
  <c r="B19" s="1"/>
  <c r="B37"/>
  <c r="B36"/>
  <c r="F22"/>
  <c r="E22"/>
  <c r="D22"/>
  <c r="C22"/>
  <c r="B22"/>
  <c r="F21"/>
  <c r="F20"/>
  <c r="E20"/>
  <c r="D20"/>
  <c r="C20"/>
  <c r="F19"/>
  <c r="E19"/>
  <c r="D19"/>
  <c r="C19"/>
  <c r="F18"/>
  <c r="E18"/>
  <c r="D18"/>
  <c r="C18"/>
  <c r="F17"/>
  <c r="E17"/>
  <c r="D17"/>
  <c r="C17"/>
  <c r="F16"/>
  <c r="E16"/>
  <c r="D16"/>
  <c r="C16"/>
  <c r="B16"/>
  <c r="F15"/>
  <c r="E15"/>
  <c r="D15"/>
  <c r="C15"/>
  <c r="B15"/>
  <c r="F14"/>
  <c r="E14"/>
  <c r="D14"/>
  <c r="C14"/>
  <c r="B14"/>
  <c r="F13"/>
  <c r="E13"/>
  <c r="D13"/>
  <c r="C13"/>
  <c r="B13"/>
  <c r="F12"/>
  <c r="E12"/>
  <c r="D12"/>
  <c r="C12"/>
  <c r="B12"/>
  <c r="F11"/>
  <c r="E11"/>
  <c r="D11"/>
  <c r="C11"/>
  <c r="B11"/>
  <c r="F10"/>
  <c r="E10"/>
  <c r="D10"/>
  <c r="C10"/>
  <c r="B10"/>
  <c r="F9"/>
  <c r="E9"/>
  <c r="D9"/>
  <c r="C9"/>
  <c r="B9"/>
  <c r="F8"/>
  <c r="E8"/>
  <c r="D8"/>
  <c r="C8"/>
  <c r="B8"/>
  <c r="F7"/>
  <c r="E7"/>
  <c r="D7"/>
  <c r="C7"/>
  <c r="B7"/>
  <c r="F6"/>
  <c r="F3" s="1"/>
  <c r="E6"/>
  <c r="D6"/>
  <c r="C6"/>
  <c r="B6"/>
  <c r="F5"/>
  <c r="E5"/>
  <c r="D5"/>
  <c r="C5"/>
  <c r="C3" s="1"/>
  <c r="B5"/>
  <c r="F4"/>
  <c r="E4"/>
  <c r="D4"/>
  <c r="C4"/>
  <c r="B4"/>
  <c r="D3"/>
  <c r="E3" l="1"/>
  <c r="B17"/>
  <c r="B41"/>
  <c r="B18"/>
  <c r="B3" s="1"/>
</calcChain>
</file>

<file path=xl/sharedStrings.xml><?xml version="1.0" encoding="utf-8"?>
<sst xmlns="http://schemas.openxmlformats.org/spreadsheetml/2006/main" count="67" uniqueCount="31">
  <si>
    <t>Age-group</t>
  </si>
  <si>
    <t>*2011</t>
  </si>
  <si>
    <t>*2012</t>
  </si>
  <si>
    <t>*2013</t>
  </si>
  <si>
    <t>*2014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</si>
  <si>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</si>
  <si>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</si>
  <si>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</si>
  <si>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</si>
  <si>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</si>
  <si>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</si>
  <si>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</si>
  <si>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</si>
  <si>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</si>
  <si>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</si>
  <si>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</si>
  <si>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</si>
  <si>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</si>
  <si>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</si>
  <si>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</si>
  <si>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</si>
  <si>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</si>
  <si>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</si>
  <si>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Median age (years)</t>
  </si>
  <si>
    <t>Male</t>
  </si>
  <si>
    <t xml:space="preserve">Female </t>
  </si>
  <si>
    <t>PHCB was conducted in 2005</t>
  </si>
  <si>
    <t>*Projection</t>
  </si>
  <si>
    <t>Source: Dzongkhag Population Projection 2006-2015</t>
  </si>
  <si>
    <t>*2015</t>
  </si>
  <si>
    <t>Table 1.1: Population Projections by  Age-Group and Sex, Zhemgang (2005-2015)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</si>
</sst>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 applyBorder="1" applyAlignment="1"/>
    <xf numFmtId="164" fontId="3" fillId="0" borderId="0" xfId="0" applyNumberFormat="1" applyFont="1" applyFill="1" applyBorder="1" applyAlignment="1"/>
    <xf numFmtId="1" fontId="2" fillId="0" borderId="0" xfId="0" applyNumberFormat="1" applyFont="1"/>
    <xf numFmtId="0" fontId="4" fillId="0" borderId="0" xfId="0" applyFont="1" applyFill="1" applyBorder="1" applyAlignment="1"/>
    <xf numFmtId="0" fontId="5" fillId="0" borderId="1" xfId="0" applyFont="1" applyFill="1" applyBorder="1" applyAlignment="1"/>
    <xf numFmtId="0" fontId="6" fillId="0" borderId="0" xfId="0" applyFont="1" applyFill="1" applyBorder="1" applyAlignment="1"/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right" indent="1"/>
    </xf>
    <xf numFmtId="16" fontId="8" fillId="0" borderId="4" xfId="0" quotePrefix="1" applyNumberFormat="1" applyFont="1" applyFill="1" applyBorder="1" applyAlignment="1">
      <alignment horizontal="left" indent="1"/>
    </xf>
    <xf numFmtId="0" fontId="8" fillId="0" borderId="4" xfId="0" quotePrefix="1" applyFont="1" applyFill="1" applyBorder="1" applyAlignment="1">
      <alignment horizontal="left" indent="1"/>
    </xf>
    <xf numFmtId="0" fontId="9" fillId="0" borderId="4" xfId="0" quotePrefix="1" applyFont="1" applyFill="1" applyBorder="1" applyAlignment="1">
      <alignment horizontal="left" indent="1"/>
    </xf>
    <xf numFmtId="0" fontId="9" fillId="0" borderId="5" xfId="0" quotePrefix="1" applyFont="1" applyFill="1" applyBorder="1" applyAlignment="1">
      <alignment horizontal="left"/>
    </xf>
    <xf numFmtId="164" fontId="8" fillId="0" borderId="1" xfId="1" applyNumberFormat="1" applyFont="1" applyFill="1" applyBorder="1" applyAlignment="1">
      <alignment horizontal="right"/>
    </xf>
    <xf numFmtId="164" fontId="8" fillId="0" borderId="1" xfId="1" applyNumberFormat="1" applyFont="1" applyFill="1" applyBorder="1" applyAlignment="1">
      <alignment horizontal="right" indent="1"/>
    </xf>
    <xf numFmtId="1" fontId="6" fillId="0" borderId="1" xfId="0" applyNumberFormat="1" applyFont="1" applyFill="1" applyBorder="1" applyAlignment="1">
      <alignment horizontal="right" indent="1"/>
    </xf>
    <xf numFmtId="0" fontId="8" fillId="0" borderId="4" xfId="0" applyFont="1" applyFill="1" applyBorder="1" applyAlignment="1"/>
    <xf numFmtId="164" fontId="8" fillId="0" borderId="0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left" indent="6"/>
    </xf>
    <xf numFmtId="0" fontId="8" fillId="0" borderId="6" xfId="0" applyFont="1" applyFill="1" applyBorder="1" applyAlignment="1">
      <alignment horizontal="left"/>
    </xf>
    <xf numFmtId="164" fontId="6" fillId="0" borderId="7" xfId="1" applyNumberFormat="1" applyFont="1" applyFill="1" applyBorder="1" applyAlignment="1">
      <alignment horizontal="right"/>
    </xf>
    <xf numFmtId="164" fontId="6" fillId="0" borderId="7" xfId="1" applyNumberFormat="1" applyFont="1" applyFill="1" applyBorder="1" applyAlignment="1">
      <alignment horizontal="right" indent="1"/>
    </xf>
    <xf numFmtId="0" fontId="9" fillId="0" borderId="0" xfId="0" quotePrefix="1" applyFont="1" applyFill="1" applyBorder="1" applyAlignment="1">
      <alignment horizontal="left" indent="1"/>
    </xf>
    <xf numFmtId="164" fontId="6" fillId="0" borderId="8" xfId="1" applyNumberFormat="1" applyFont="1" applyFill="1" applyBorder="1" applyAlignment="1">
      <alignment horizontal="right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right" indent="1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/>
    </xf>
    <xf numFmtId="0" fontId="10" fillId="0" borderId="0" xfId="0" applyNumberFormat="1" applyFont="1" applyFill="1" applyBorder="1" applyAlignment="1"/>
    <xf numFmtId="0" fontId="11" fillId="0" borderId="3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63"/>
  <sheetViews>
    <sheetView tabSelected="1" workbookViewId="0">
      <selection activeCell="E10" sqref="E10"/>
    </sheetView>
  </sheetViews>
  <sheetFormatPr defaultColWidth="9" defaultRowHeight="15.75"/>
  <cols>
    <col min="1" max="1" width="20.28515625" style="4" customWidth="1"/>
    <col min="2" max="2" width="12.7109375" style="4" bestFit="1" customWidth="1"/>
    <col min="3" max="6" width="12.7109375" style="1" bestFit="1" customWidth="1"/>
    <col min="7" max="7" width="14.140625" style="1" bestFit="1" customWidth="1"/>
    <col min="8" max="8" width="8.42578125" style="1" bestFit="1" customWidth="1"/>
    <col min="9" max="255" width="9" style="1"/>
    <col min="256" max="256" width="26.42578125" style="1" customWidth="1"/>
    <col min="257" max="262" width="12.7109375" style="1" bestFit="1" customWidth="1"/>
    <col min="263" max="263" width="9" style="1"/>
    <col min="264" max="264" width="8.42578125" style="1" bestFit="1" customWidth="1"/>
    <col min="265" max="511" width="9" style="1"/>
    <col min="512" max="512" width="26.42578125" style="1" customWidth="1"/>
    <col min="513" max="518" width="12.7109375" style="1" bestFit="1" customWidth="1"/>
    <col min="519" max="519" width="9" style="1"/>
    <col min="520" max="520" width="8.42578125" style="1" bestFit="1" customWidth="1"/>
    <col min="521" max="767" width="9" style="1"/>
    <col min="768" max="768" width="26.42578125" style="1" customWidth="1"/>
    <col min="769" max="774" width="12.7109375" style="1" bestFit="1" customWidth="1"/>
    <col min="775" max="775" width="9" style="1"/>
    <col min="776" max="776" width="8.42578125" style="1" bestFit="1" customWidth="1"/>
    <col min="777" max="1023" width="9" style="1"/>
    <col min="1024" max="1024" width="26.42578125" style="1" customWidth="1"/>
    <col min="1025" max="1030" width="12.7109375" style="1" bestFit="1" customWidth="1"/>
    <col min="1031" max="1031" width="9" style="1"/>
    <col min="1032" max="1032" width="8.42578125" style="1" bestFit="1" customWidth="1"/>
    <col min="1033" max="1279" width="9" style="1"/>
    <col min="1280" max="1280" width="26.42578125" style="1" customWidth="1"/>
    <col min="1281" max="1286" width="12.7109375" style="1" bestFit="1" customWidth="1"/>
    <col min="1287" max="1287" width="9" style="1"/>
    <col min="1288" max="1288" width="8.42578125" style="1" bestFit="1" customWidth="1"/>
    <col min="1289" max="1535" width="9" style="1"/>
    <col min="1536" max="1536" width="26.42578125" style="1" customWidth="1"/>
    <col min="1537" max="1542" width="12.7109375" style="1" bestFit="1" customWidth="1"/>
    <col min="1543" max="1543" width="9" style="1"/>
    <col min="1544" max="1544" width="8.42578125" style="1" bestFit="1" customWidth="1"/>
    <col min="1545" max="1791" width="9" style="1"/>
    <col min="1792" max="1792" width="26.42578125" style="1" customWidth="1"/>
    <col min="1793" max="1798" width="12.7109375" style="1" bestFit="1" customWidth="1"/>
    <col min="1799" max="1799" width="9" style="1"/>
    <col min="1800" max="1800" width="8.42578125" style="1" bestFit="1" customWidth="1"/>
    <col min="1801" max="2047" width="9" style="1"/>
    <col min="2048" max="2048" width="26.42578125" style="1" customWidth="1"/>
    <col min="2049" max="2054" width="12.7109375" style="1" bestFit="1" customWidth="1"/>
    <col min="2055" max="2055" width="9" style="1"/>
    <col min="2056" max="2056" width="8.42578125" style="1" bestFit="1" customWidth="1"/>
    <col min="2057" max="2303" width="9" style="1"/>
    <col min="2304" max="2304" width="26.42578125" style="1" customWidth="1"/>
    <col min="2305" max="2310" width="12.7109375" style="1" bestFit="1" customWidth="1"/>
    <col min="2311" max="2311" width="9" style="1"/>
    <col min="2312" max="2312" width="8.42578125" style="1" bestFit="1" customWidth="1"/>
    <col min="2313" max="2559" width="9" style="1"/>
    <col min="2560" max="2560" width="26.42578125" style="1" customWidth="1"/>
    <col min="2561" max="2566" width="12.7109375" style="1" bestFit="1" customWidth="1"/>
    <col min="2567" max="2567" width="9" style="1"/>
    <col min="2568" max="2568" width="8.42578125" style="1" bestFit="1" customWidth="1"/>
    <col min="2569" max="2815" width="9" style="1"/>
    <col min="2816" max="2816" width="26.42578125" style="1" customWidth="1"/>
    <col min="2817" max="2822" width="12.7109375" style="1" bestFit="1" customWidth="1"/>
    <col min="2823" max="2823" width="9" style="1"/>
    <col min="2824" max="2824" width="8.42578125" style="1" bestFit="1" customWidth="1"/>
    <col min="2825" max="3071" width="9" style="1"/>
    <col min="3072" max="3072" width="26.42578125" style="1" customWidth="1"/>
    <col min="3073" max="3078" width="12.7109375" style="1" bestFit="1" customWidth="1"/>
    <col min="3079" max="3079" width="9" style="1"/>
    <col min="3080" max="3080" width="8.42578125" style="1" bestFit="1" customWidth="1"/>
    <col min="3081" max="3327" width="9" style="1"/>
    <col min="3328" max="3328" width="26.42578125" style="1" customWidth="1"/>
    <col min="3329" max="3334" width="12.7109375" style="1" bestFit="1" customWidth="1"/>
    <col min="3335" max="3335" width="9" style="1"/>
    <col min="3336" max="3336" width="8.42578125" style="1" bestFit="1" customWidth="1"/>
    <col min="3337" max="3583" width="9" style="1"/>
    <col min="3584" max="3584" width="26.42578125" style="1" customWidth="1"/>
    <col min="3585" max="3590" width="12.7109375" style="1" bestFit="1" customWidth="1"/>
    <col min="3591" max="3591" width="9" style="1"/>
    <col min="3592" max="3592" width="8.42578125" style="1" bestFit="1" customWidth="1"/>
    <col min="3593" max="3839" width="9" style="1"/>
    <col min="3840" max="3840" width="26.42578125" style="1" customWidth="1"/>
    <col min="3841" max="3846" width="12.7109375" style="1" bestFit="1" customWidth="1"/>
    <col min="3847" max="3847" width="9" style="1"/>
    <col min="3848" max="3848" width="8.42578125" style="1" bestFit="1" customWidth="1"/>
    <col min="3849" max="4095" width="9" style="1"/>
    <col min="4096" max="4096" width="26.42578125" style="1" customWidth="1"/>
    <col min="4097" max="4102" width="12.7109375" style="1" bestFit="1" customWidth="1"/>
    <col min="4103" max="4103" width="9" style="1"/>
    <col min="4104" max="4104" width="8.42578125" style="1" bestFit="1" customWidth="1"/>
    <col min="4105" max="4351" width="9" style="1"/>
    <col min="4352" max="4352" width="26.42578125" style="1" customWidth="1"/>
    <col min="4353" max="4358" width="12.7109375" style="1" bestFit="1" customWidth="1"/>
    <col min="4359" max="4359" width="9" style="1"/>
    <col min="4360" max="4360" width="8.42578125" style="1" bestFit="1" customWidth="1"/>
    <col min="4361" max="4607" width="9" style="1"/>
    <col min="4608" max="4608" width="26.42578125" style="1" customWidth="1"/>
    <col min="4609" max="4614" width="12.7109375" style="1" bestFit="1" customWidth="1"/>
    <col min="4615" max="4615" width="9" style="1"/>
    <col min="4616" max="4616" width="8.42578125" style="1" bestFit="1" customWidth="1"/>
    <col min="4617" max="4863" width="9" style="1"/>
    <col min="4864" max="4864" width="26.42578125" style="1" customWidth="1"/>
    <col min="4865" max="4870" width="12.7109375" style="1" bestFit="1" customWidth="1"/>
    <col min="4871" max="4871" width="9" style="1"/>
    <col min="4872" max="4872" width="8.42578125" style="1" bestFit="1" customWidth="1"/>
    <col min="4873" max="5119" width="9" style="1"/>
    <col min="5120" max="5120" width="26.42578125" style="1" customWidth="1"/>
    <col min="5121" max="5126" width="12.7109375" style="1" bestFit="1" customWidth="1"/>
    <col min="5127" max="5127" width="9" style="1"/>
    <col min="5128" max="5128" width="8.42578125" style="1" bestFit="1" customWidth="1"/>
    <col min="5129" max="5375" width="9" style="1"/>
    <col min="5376" max="5376" width="26.42578125" style="1" customWidth="1"/>
    <col min="5377" max="5382" width="12.7109375" style="1" bestFit="1" customWidth="1"/>
    <col min="5383" max="5383" width="9" style="1"/>
    <col min="5384" max="5384" width="8.42578125" style="1" bestFit="1" customWidth="1"/>
    <col min="5385" max="5631" width="9" style="1"/>
    <col min="5632" max="5632" width="26.42578125" style="1" customWidth="1"/>
    <col min="5633" max="5638" width="12.7109375" style="1" bestFit="1" customWidth="1"/>
    <col min="5639" max="5639" width="9" style="1"/>
    <col min="5640" max="5640" width="8.42578125" style="1" bestFit="1" customWidth="1"/>
    <col min="5641" max="5887" width="9" style="1"/>
    <col min="5888" max="5888" width="26.42578125" style="1" customWidth="1"/>
    <col min="5889" max="5894" width="12.7109375" style="1" bestFit="1" customWidth="1"/>
    <col min="5895" max="5895" width="9" style="1"/>
    <col min="5896" max="5896" width="8.42578125" style="1" bestFit="1" customWidth="1"/>
    <col min="5897" max="6143" width="9" style="1"/>
    <col min="6144" max="6144" width="26.42578125" style="1" customWidth="1"/>
    <col min="6145" max="6150" width="12.7109375" style="1" bestFit="1" customWidth="1"/>
    <col min="6151" max="6151" width="9" style="1"/>
    <col min="6152" max="6152" width="8.42578125" style="1" bestFit="1" customWidth="1"/>
    <col min="6153" max="6399" width="9" style="1"/>
    <col min="6400" max="6400" width="26.42578125" style="1" customWidth="1"/>
    <col min="6401" max="6406" width="12.7109375" style="1" bestFit="1" customWidth="1"/>
    <col min="6407" max="6407" width="9" style="1"/>
    <col min="6408" max="6408" width="8.42578125" style="1" bestFit="1" customWidth="1"/>
    <col min="6409" max="6655" width="9" style="1"/>
    <col min="6656" max="6656" width="26.42578125" style="1" customWidth="1"/>
    <col min="6657" max="6662" width="12.7109375" style="1" bestFit="1" customWidth="1"/>
    <col min="6663" max="6663" width="9" style="1"/>
    <col min="6664" max="6664" width="8.42578125" style="1" bestFit="1" customWidth="1"/>
    <col min="6665" max="6911" width="9" style="1"/>
    <col min="6912" max="6912" width="26.42578125" style="1" customWidth="1"/>
    <col min="6913" max="6918" width="12.7109375" style="1" bestFit="1" customWidth="1"/>
    <col min="6919" max="6919" width="9" style="1"/>
    <col min="6920" max="6920" width="8.42578125" style="1" bestFit="1" customWidth="1"/>
    <col min="6921" max="7167" width="9" style="1"/>
    <col min="7168" max="7168" width="26.42578125" style="1" customWidth="1"/>
    <col min="7169" max="7174" width="12.7109375" style="1" bestFit="1" customWidth="1"/>
    <col min="7175" max="7175" width="9" style="1"/>
    <col min="7176" max="7176" width="8.42578125" style="1" bestFit="1" customWidth="1"/>
    <col min="7177" max="7423" width="9" style="1"/>
    <col min="7424" max="7424" width="26.42578125" style="1" customWidth="1"/>
    <col min="7425" max="7430" width="12.7109375" style="1" bestFit="1" customWidth="1"/>
    <col min="7431" max="7431" width="9" style="1"/>
    <col min="7432" max="7432" width="8.42578125" style="1" bestFit="1" customWidth="1"/>
    <col min="7433" max="7679" width="9" style="1"/>
    <col min="7680" max="7680" width="26.42578125" style="1" customWidth="1"/>
    <col min="7681" max="7686" width="12.7109375" style="1" bestFit="1" customWidth="1"/>
    <col min="7687" max="7687" width="9" style="1"/>
    <col min="7688" max="7688" width="8.42578125" style="1" bestFit="1" customWidth="1"/>
    <col min="7689" max="7935" width="9" style="1"/>
    <col min="7936" max="7936" width="26.42578125" style="1" customWidth="1"/>
    <col min="7937" max="7942" width="12.7109375" style="1" bestFit="1" customWidth="1"/>
    <col min="7943" max="7943" width="9" style="1"/>
    <col min="7944" max="7944" width="8.42578125" style="1" bestFit="1" customWidth="1"/>
    <col min="7945" max="8191" width="9" style="1"/>
    <col min="8192" max="8192" width="26.42578125" style="1" customWidth="1"/>
    <col min="8193" max="8198" width="12.7109375" style="1" bestFit="1" customWidth="1"/>
    <col min="8199" max="8199" width="9" style="1"/>
    <col min="8200" max="8200" width="8.42578125" style="1" bestFit="1" customWidth="1"/>
    <col min="8201" max="8447" width="9" style="1"/>
    <col min="8448" max="8448" width="26.42578125" style="1" customWidth="1"/>
    <col min="8449" max="8454" width="12.7109375" style="1" bestFit="1" customWidth="1"/>
    <col min="8455" max="8455" width="9" style="1"/>
    <col min="8456" max="8456" width="8.42578125" style="1" bestFit="1" customWidth="1"/>
    <col min="8457" max="8703" width="9" style="1"/>
    <col min="8704" max="8704" width="26.42578125" style="1" customWidth="1"/>
    <col min="8705" max="8710" width="12.7109375" style="1" bestFit="1" customWidth="1"/>
    <col min="8711" max="8711" width="9" style="1"/>
    <col min="8712" max="8712" width="8.42578125" style="1" bestFit="1" customWidth="1"/>
    <col min="8713" max="8959" width="9" style="1"/>
    <col min="8960" max="8960" width="26.42578125" style="1" customWidth="1"/>
    <col min="8961" max="8966" width="12.7109375" style="1" bestFit="1" customWidth="1"/>
    <col min="8967" max="8967" width="9" style="1"/>
    <col min="8968" max="8968" width="8.42578125" style="1" bestFit="1" customWidth="1"/>
    <col min="8969" max="9215" width="9" style="1"/>
    <col min="9216" max="9216" width="26.42578125" style="1" customWidth="1"/>
    <col min="9217" max="9222" width="12.7109375" style="1" bestFit="1" customWidth="1"/>
    <col min="9223" max="9223" width="9" style="1"/>
    <col min="9224" max="9224" width="8.42578125" style="1" bestFit="1" customWidth="1"/>
    <col min="9225" max="9471" width="9" style="1"/>
    <col min="9472" max="9472" width="26.42578125" style="1" customWidth="1"/>
    <col min="9473" max="9478" width="12.7109375" style="1" bestFit="1" customWidth="1"/>
    <col min="9479" max="9479" width="9" style="1"/>
    <col min="9480" max="9480" width="8.42578125" style="1" bestFit="1" customWidth="1"/>
    <col min="9481" max="9727" width="9" style="1"/>
    <col min="9728" max="9728" width="26.42578125" style="1" customWidth="1"/>
    <col min="9729" max="9734" width="12.7109375" style="1" bestFit="1" customWidth="1"/>
    <col min="9735" max="9735" width="9" style="1"/>
    <col min="9736" max="9736" width="8.42578125" style="1" bestFit="1" customWidth="1"/>
    <col min="9737" max="9983" width="9" style="1"/>
    <col min="9984" max="9984" width="26.42578125" style="1" customWidth="1"/>
    <col min="9985" max="9990" width="12.7109375" style="1" bestFit="1" customWidth="1"/>
    <col min="9991" max="9991" width="9" style="1"/>
    <col min="9992" max="9992" width="8.42578125" style="1" bestFit="1" customWidth="1"/>
    <col min="9993" max="10239" width="9" style="1"/>
    <col min="10240" max="10240" width="26.42578125" style="1" customWidth="1"/>
    <col min="10241" max="10246" width="12.7109375" style="1" bestFit="1" customWidth="1"/>
    <col min="10247" max="10247" width="9" style="1"/>
    <col min="10248" max="10248" width="8.42578125" style="1" bestFit="1" customWidth="1"/>
    <col min="10249" max="10495" width="9" style="1"/>
    <col min="10496" max="10496" width="26.42578125" style="1" customWidth="1"/>
    <col min="10497" max="10502" width="12.7109375" style="1" bestFit="1" customWidth="1"/>
    <col min="10503" max="10503" width="9" style="1"/>
    <col min="10504" max="10504" width="8.42578125" style="1" bestFit="1" customWidth="1"/>
    <col min="10505" max="10751" width="9" style="1"/>
    <col min="10752" max="10752" width="26.42578125" style="1" customWidth="1"/>
    <col min="10753" max="10758" width="12.7109375" style="1" bestFit="1" customWidth="1"/>
    <col min="10759" max="10759" width="9" style="1"/>
    <col min="10760" max="10760" width="8.42578125" style="1" bestFit="1" customWidth="1"/>
    <col min="10761" max="11007" width="9" style="1"/>
    <col min="11008" max="11008" width="26.42578125" style="1" customWidth="1"/>
    <col min="11009" max="11014" width="12.7109375" style="1" bestFit="1" customWidth="1"/>
    <col min="11015" max="11015" width="9" style="1"/>
    <col min="11016" max="11016" width="8.42578125" style="1" bestFit="1" customWidth="1"/>
    <col min="11017" max="11263" width="9" style="1"/>
    <col min="11264" max="11264" width="26.42578125" style="1" customWidth="1"/>
    <col min="11265" max="11270" width="12.7109375" style="1" bestFit="1" customWidth="1"/>
    <col min="11271" max="11271" width="9" style="1"/>
    <col min="11272" max="11272" width="8.42578125" style="1" bestFit="1" customWidth="1"/>
    <col min="11273" max="11519" width="9" style="1"/>
    <col min="11520" max="11520" width="26.42578125" style="1" customWidth="1"/>
    <col min="11521" max="11526" width="12.7109375" style="1" bestFit="1" customWidth="1"/>
    <col min="11527" max="11527" width="9" style="1"/>
    <col min="11528" max="11528" width="8.42578125" style="1" bestFit="1" customWidth="1"/>
    <col min="11529" max="11775" width="9" style="1"/>
    <col min="11776" max="11776" width="26.42578125" style="1" customWidth="1"/>
    <col min="11777" max="11782" width="12.7109375" style="1" bestFit="1" customWidth="1"/>
    <col min="11783" max="11783" width="9" style="1"/>
    <col min="11784" max="11784" width="8.42578125" style="1" bestFit="1" customWidth="1"/>
    <col min="11785" max="12031" width="9" style="1"/>
    <col min="12032" max="12032" width="26.42578125" style="1" customWidth="1"/>
    <col min="12033" max="12038" width="12.7109375" style="1" bestFit="1" customWidth="1"/>
    <col min="12039" max="12039" width="9" style="1"/>
    <col min="12040" max="12040" width="8.42578125" style="1" bestFit="1" customWidth="1"/>
    <col min="12041" max="12287" width="9" style="1"/>
    <col min="12288" max="12288" width="26.42578125" style="1" customWidth="1"/>
    <col min="12289" max="12294" width="12.7109375" style="1" bestFit="1" customWidth="1"/>
    <col min="12295" max="12295" width="9" style="1"/>
    <col min="12296" max="12296" width="8.42578125" style="1" bestFit="1" customWidth="1"/>
    <col min="12297" max="12543" width="9" style="1"/>
    <col min="12544" max="12544" width="26.42578125" style="1" customWidth="1"/>
    <col min="12545" max="12550" width="12.7109375" style="1" bestFit="1" customWidth="1"/>
    <col min="12551" max="12551" width="9" style="1"/>
    <col min="12552" max="12552" width="8.42578125" style="1" bestFit="1" customWidth="1"/>
    <col min="12553" max="12799" width="9" style="1"/>
    <col min="12800" max="12800" width="26.42578125" style="1" customWidth="1"/>
    <col min="12801" max="12806" width="12.7109375" style="1" bestFit="1" customWidth="1"/>
    <col min="12807" max="12807" width="9" style="1"/>
    <col min="12808" max="12808" width="8.42578125" style="1" bestFit="1" customWidth="1"/>
    <col min="12809" max="13055" width="9" style="1"/>
    <col min="13056" max="13056" width="26.42578125" style="1" customWidth="1"/>
    <col min="13057" max="13062" width="12.7109375" style="1" bestFit="1" customWidth="1"/>
    <col min="13063" max="13063" width="9" style="1"/>
    <col min="13064" max="13064" width="8.42578125" style="1" bestFit="1" customWidth="1"/>
    <col min="13065" max="13311" width="9" style="1"/>
    <col min="13312" max="13312" width="26.42578125" style="1" customWidth="1"/>
    <col min="13313" max="13318" width="12.7109375" style="1" bestFit="1" customWidth="1"/>
    <col min="13319" max="13319" width="9" style="1"/>
    <col min="13320" max="13320" width="8.42578125" style="1" bestFit="1" customWidth="1"/>
    <col min="13321" max="13567" width="9" style="1"/>
    <col min="13568" max="13568" width="26.42578125" style="1" customWidth="1"/>
    <col min="13569" max="13574" width="12.7109375" style="1" bestFit="1" customWidth="1"/>
    <col min="13575" max="13575" width="9" style="1"/>
    <col min="13576" max="13576" width="8.42578125" style="1" bestFit="1" customWidth="1"/>
    <col min="13577" max="13823" width="9" style="1"/>
    <col min="13824" max="13824" width="26.42578125" style="1" customWidth="1"/>
    <col min="13825" max="13830" width="12.7109375" style="1" bestFit="1" customWidth="1"/>
    <col min="13831" max="13831" width="9" style="1"/>
    <col min="13832" max="13832" width="8.42578125" style="1" bestFit="1" customWidth="1"/>
    <col min="13833" max="14079" width="9" style="1"/>
    <col min="14080" max="14080" width="26.42578125" style="1" customWidth="1"/>
    <col min="14081" max="14086" width="12.7109375" style="1" bestFit="1" customWidth="1"/>
    <col min="14087" max="14087" width="9" style="1"/>
    <col min="14088" max="14088" width="8.42578125" style="1" bestFit="1" customWidth="1"/>
    <col min="14089" max="14335" width="9" style="1"/>
    <col min="14336" max="14336" width="26.42578125" style="1" customWidth="1"/>
    <col min="14337" max="14342" width="12.7109375" style="1" bestFit="1" customWidth="1"/>
    <col min="14343" max="14343" width="9" style="1"/>
    <col min="14344" max="14344" width="8.42578125" style="1" bestFit="1" customWidth="1"/>
    <col min="14345" max="14591" width="9" style="1"/>
    <col min="14592" max="14592" width="26.42578125" style="1" customWidth="1"/>
    <col min="14593" max="14598" width="12.7109375" style="1" bestFit="1" customWidth="1"/>
    <col min="14599" max="14599" width="9" style="1"/>
    <col min="14600" max="14600" width="8.42578125" style="1" bestFit="1" customWidth="1"/>
    <col min="14601" max="14847" width="9" style="1"/>
    <col min="14848" max="14848" width="26.42578125" style="1" customWidth="1"/>
    <col min="14849" max="14854" width="12.7109375" style="1" bestFit="1" customWidth="1"/>
    <col min="14855" max="14855" width="9" style="1"/>
    <col min="14856" max="14856" width="8.42578125" style="1" bestFit="1" customWidth="1"/>
    <col min="14857" max="15103" width="9" style="1"/>
    <col min="15104" max="15104" width="26.42578125" style="1" customWidth="1"/>
    <col min="15105" max="15110" width="12.7109375" style="1" bestFit="1" customWidth="1"/>
    <col min="15111" max="15111" width="9" style="1"/>
    <col min="15112" max="15112" width="8.42578125" style="1" bestFit="1" customWidth="1"/>
    <col min="15113" max="15359" width="9" style="1"/>
    <col min="15360" max="15360" width="26.42578125" style="1" customWidth="1"/>
    <col min="15361" max="15366" width="12.7109375" style="1" bestFit="1" customWidth="1"/>
    <col min="15367" max="15367" width="9" style="1"/>
    <col min="15368" max="15368" width="8.42578125" style="1" bestFit="1" customWidth="1"/>
    <col min="15369" max="15615" width="9" style="1"/>
    <col min="15616" max="15616" width="26.42578125" style="1" customWidth="1"/>
    <col min="15617" max="15622" width="12.7109375" style="1" bestFit="1" customWidth="1"/>
    <col min="15623" max="15623" width="9" style="1"/>
    <col min="15624" max="15624" width="8.42578125" style="1" bestFit="1" customWidth="1"/>
    <col min="15625" max="15871" width="9" style="1"/>
    <col min="15872" max="15872" width="26.42578125" style="1" customWidth="1"/>
    <col min="15873" max="15878" width="12.7109375" style="1" bestFit="1" customWidth="1"/>
    <col min="15879" max="15879" width="9" style="1"/>
    <col min="15880" max="15880" width="8.42578125" style="1" bestFit="1" customWidth="1"/>
    <col min="15881" max="16127" width="9" style="1"/>
    <col min="16128" max="16128" width="26.42578125" style="1" customWidth="1"/>
    <col min="16129" max="16134" width="12.7109375" style="1" bestFit="1" customWidth="1"/>
    <col min="16135" max="16135" width="9" style="1"/>
    <col min="16136" max="16136" width="8.42578125" style="1" bestFit="1" customWidth="1"/>
    <col min="16137" max="16384" width="9" style="1"/>
  </cols>
  <sheetData>
    <row r="1" spans="1:7">
      <c r="A1" s="5" t="s">
        <v>30</v>
      </c>
      <c r="B1" s="5"/>
      <c r="C1" s="5"/>
      <c r="D1" s="5"/>
      <c r="E1" s="6"/>
      <c r="F1" s="6"/>
      <c r="G1" s="6"/>
    </row>
    <row r="2" spans="1:7">
      <c r="A2" s="7" t="s">
        <v>0</v>
      </c>
      <c r="B2" s="8">
        <v>2005</v>
      </c>
      <c r="C2" s="8" t="s">
        <v>1</v>
      </c>
      <c r="D2" s="8" t="s">
        <v>2</v>
      </c>
      <c r="E2" s="9" t="s">
        <v>3</v>
      </c>
      <c r="F2" s="9" t="s">
        <v>4</v>
      </c>
      <c r="G2" s="35" t="s">
        <v>29</v>
      </c>
    </row>
    <row r="3" spans="1:7">
      <c r="A3" s="10" t="s">
        <v>5</v>
      </c>
      <c r="B3" s="11">
        <f t="shared" ref="B3:F3" si="0">SUM(B4:B20)</f>
        <v>18636</v>
      </c>
      <c r="C3" s="11">
        <f t="shared" si="0"/>
        <v>20380</v>
      </c>
      <c r="D3" s="11">
        <f t="shared" si="0"/>
        <v>20672</v>
      </c>
      <c r="E3" s="11">
        <f t="shared" si="0"/>
        <v>20957</v>
      </c>
      <c r="F3" s="11">
        <f t="shared" si="0"/>
        <v>21234</v>
      </c>
      <c r="G3" s="11">
        <f t="shared" ref="G3" si="1">SUM(G4:G20)</f>
        <v>21501</v>
      </c>
    </row>
    <row r="4" spans="1:7">
      <c r="A4" s="12" t="s">
        <v>6</v>
      </c>
      <c r="B4" s="13">
        <f t="shared" ref="B4:F19" si="2">SUM(B23,B42)</f>
        <v>1813</v>
      </c>
      <c r="C4" s="13">
        <f t="shared" si="2"/>
        <v>2476</v>
      </c>
      <c r="D4" s="13">
        <f t="shared" si="2"/>
        <v>2453</v>
      </c>
      <c r="E4" s="13">
        <f t="shared" si="2"/>
        <v>2425</v>
      </c>
      <c r="F4" s="13">
        <f>SUM(F23,F42)</f>
        <v>2390</v>
      </c>
      <c r="G4" s="13">
        <f>SUM(G23,G42)</f>
        <v>2347</v>
      </c>
    </row>
    <row r="5" spans="1:7">
      <c r="A5" s="14" t="s">
        <v>7</v>
      </c>
      <c r="B5" s="13">
        <f t="shared" si="2"/>
        <v>2164</v>
      </c>
      <c r="C5" s="13">
        <f t="shared" si="2"/>
        <v>1930</v>
      </c>
      <c r="D5" s="13">
        <f t="shared" si="2"/>
        <v>2054</v>
      </c>
      <c r="E5" s="13">
        <f t="shared" si="2"/>
        <v>2179</v>
      </c>
      <c r="F5" s="13">
        <f t="shared" si="2"/>
        <v>2301</v>
      </c>
      <c r="G5" s="13">
        <f t="shared" ref="G5" si="3">SUM(G24,G43)</f>
        <v>2421</v>
      </c>
    </row>
    <row r="6" spans="1:7">
      <c r="A6" s="15" t="s">
        <v>8</v>
      </c>
      <c r="B6" s="13">
        <f t="shared" si="2"/>
        <v>2615</v>
      </c>
      <c r="C6" s="13">
        <f t="shared" si="2"/>
        <v>1912</v>
      </c>
      <c r="D6" s="13">
        <f t="shared" si="2"/>
        <v>1865</v>
      </c>
      <c r="E6" s="13">
        <f t="shared" si="2"/>
        <v>1825</v>
      </c>
      <c r="F6" s="13">
        <f t="shared" si="2"/>
        <v>1791</v>
      </c>
      <c r="G6" s="13">
        <f t="shared" ref="G6" si="4">SUM(G25,G44)</f>
        <v>1764</v>
      </c>
    </row>
    <row r="7" spans="1:7">
      <c r="A7" s="15" t="s">
        <v>9</v>
      </c>
      <c r="B7" s="13">
        <f t="shared" si="2"/>
        <v>2543</v>
      </c>
      <c r="C7" s="13">
        <f t="shared" si="2"/>
        <v>2060</v>
      </c>
      <c r="D7" s="13">
        <f t="shared" si="2"/>
        <v>2033</v>
      </c>
      <c r="E7" s="13">
        <f t="shared" si="2"/>
        <v>1999</v>
      </c>
      <c r="F7" s="13">
        <f t="shared" si="2"/>
        <v>1963</v>
      </c>
      <c r="G7" s="13">
        <f t="shared" ref="G7" si="5">SUM(G26,G45)</f>
        <v>1927</v>
      </c>
    </row>
    <row r="8" spans="1:7">
      <c r="A8" s="15" t="s">
        <v>10</v>
      </c>
      <c r="B8" s="13">
        <f t="shared" si="2"/>
        <v>1645</v>
      </c>
      <c r="C8" s="13">
        <f t="shared" si="2"/>
        <v>2020</v>
      </c>
      <c r="D8" s="13">
        <f t="shared" si="2"/>
        <v>2031</v>
      </c>
      <c r="E8" s="13">
        <f t="shared" si="2"/>
        <v>2039</v>
      </c>
      <c r="F8" s="13">
        <f t="shared" si="2"/>
        <v>2040</v>
      </c>
      <c r="G8" s="13">
        <f t="shared" ref="G8" si="6">SUM(G27,G46)</f>
        <v>2033</v>
      </c>
    </row>
    <row r="9" spans="1:7">
      <c r="A9" s="15" t="s">
        <v>11</v>
      </c>
      <c r="B9" s="13">
        <f t="shared" si="2"/>
        <v>1244</v>
      </c>
      <c r="C9" s="13">
        <f t="shared" si="2"/>
        <v>1892</v>
      </c>
      <c r="D9" s="13">
        <f t="shared" si="2"/>
        <v>1912</v>
      </c>
      <c r="E9" s="13">
        <f t="shared" si="2"/>
        <v>1930</v>
      </c>
      <c r="F9" s="13">
        <f t="shared" si="2"/>
        <v>1945</v>
      </c>
      <c r="G9" s="13">
        <f t="shared" ref="G9" si="7">SUM(G28,G47)</f>
        <v>1959</v>
      </c>
    </row>
    <row r="10" spans="1:7">
      <c r="A10" s="15" t="s">
        <v>12</v>
      </c>
      <c r="B10" s="13">
        <f t="shared" si="2"/>
        <v>1007</v>
      </c>
      <c r="C10" s="13">
        <f t="shared" si="2"/>
        <v>1693</v>
      </c>
      <c r="D10" s="13">
        <f t="shared" si="2"/>
        <v>1731</v>
      </c>
      <c r="E10" s="13">
        <f t="shared" si="2"/>
        <v>1764</v>
      </c>
      <c r="F10" s="13">
        <f t="shared" si="2"/>
        <v>1794</v>
      </c>
      <c r="G10" s="13">
        <f t="shared" ref="G10" si="8">SUM(G29,G48)</f>
        <v>1822</v>
      </c>
    </row>
    <row r="11" spans="1:7">
      <c r="A11" s="15" t="s">
        <v>13</v>
      </c>
      <c r="B11" s="13">
        <f t="shared" si="2"/>
        <v>964</v>
      </c>
      <c r="C11" s="13">
        <f t="shared" si="2"/>
        <v>1405</v>
      </c>
      <c r="D11" s="13">
        <f t="shared" si="2"/>
        <v>1456</v>
      </c>
      <c r="E11" s="13">
        <f t="shared" si="2"/>
        <v>1507</v>
      </c>
      <c r="F11" s="13">
        <f t="shared" si="2"/>
        <v>1559</v>
      </c>
      <c r="G11" s="13">
        <f t="shared" ref="G11" si="9">SUM(G30,G49)</f>
        <v>1606</v>
      </c>
    </row>
    <row r="12" spans="1:7">
      <c r="A12" s="15" t="s">
        <v>14</v>
      </c>
      <c r="B12" s="13">
        <f t="shared" si="2"/>
        <v>747</v>
      </c>
      <c r="C12" s="13">
        <f t="shared" si="2"/>
        <v>1168</v>
      </c>
      <c r="D12" s="13">
        <f t="shared" si="2"/>
        <v>1202</v>
      </c>
      <c r="E12" s="13">
        <f t="shared" si="2"/>
        <v>1236</v>
      </c>
      <c r="F12" s="13">
        <f t="shared" si="2"/>
        <v>1274</v>
      </c>
      <c r="G12" s="13">
        <f t="shared" ref="G12" si="10">SUM(G31,G50)</f>
        <v>1315</v>
      </c>
    </row>
    <row r="13" spans="1:7">
      <c r="A13" s="15" t="s">
        <v>15</v>
      </c>
      <c r="B13" s="13">
        <f t="shared" si="2"/>
        <v>815</v>
      </c>
      <c r="C13" s="13">
        <f t="shared" si="2"/>
        <v>943</v>
      </c>
      <c r="D13" s="13">
        <f t="shared" si="2"/>
        <v>978</v>
      </c>
      <c r="E13" s="13">
        <f t="shared" si="2"/>
        <v>1016</v>
      </c>
      <c r="F13" s="13">
        <f t="shared" si="2"/>
        <v>1054</v>
      </c>
      <c r="G13" s="13">
        <f t="shared" ref="G13" si="11">SUM(G32,G51)</f>
        <v>1090</v>
      </c>
    </row>
    <row r="14" spans="1:7">
      <c r="A14" s="15" t="s">
        <v>16</v>
      </c>
      <c r="B14" s="13">
        <f t="shared" si="2"/>
        <v>788</v>
      </c>
      <c r="C14" s="13">
        <f t="shared" si="2"/>
        <v>768</v>
      </c>
      <c r="D14" s="13">
        <f t="shared" si="2"/>
        <v>789</v>
      </c>
      <c r="E14" s="13">
        <f t="shared" si="2"/>
        <v>812</v>
      </c>
      <c r="F14" s="13">
        <f t="shared" si="2"/>
        <v>839</v>
      </c>
      <c r="G14" s="13">
        <f t="shared" ref="G14" si="12">SUM(G33,G52)</f>
        <v>868</v>
      </c>
    </row>
    <row r="15" spans="1:7">
      <c r="A15" s="15" t="s">
        <v>17</v>
      </c>
      <c r="B15" s="13">
        <f t="shared" si="2"/>
        <v>555</v>
      </c>
      <c r="C15" s="13">
        <f t="shared" si="2"/>
        <v>622</v>
      </c>
      <c r="D15" s="13">
        <f t="shared" si="2"/>
        <v>640</v>
      </c>
      <c r="E15" s="13">
        <f t="shared" si="2"/>
        <v>659</v>
      </c>
      <c r="F15" s="13">
        <f t="shared" si="2"/>
        <v>678</v>
      </c>
      <c r="G15" s="13">
        <f t="shared" ref="G15" si="13">SUM(G34,G53)</f>
        <v>699</v>
      </c>
    </row>
    <row r="16" spans="1:7">
      <c r="A16" s="16" t="s">
        <v>18</v>
      </c>
      <c r="B16" s="13">
        <f t="shared" si="2"/>
        <v>516</v>
      </c>
      <c r="C16" s="13">
        <f t="shared" si="2"/>
        <v>495</v>
      </c>
      <c r="D16" s="13">
        <f t="shared" si="2"/>
        <v>508</v>
      </c>
      <c r="E16" s="13">
        <f t="shared" si="2"/>
        <v>521</v>
      </c>
      <c r="F16" s="13">
        <f t="shared" si="2"/>
        <v>536</v>
      </c>
      <c r="G16" s="13">
        <f t="shared" ref="G16" si="14">SUM(G35,G54)</f>
        <v>552</v>
      </c>
    </row>
    <row r="17" spans="1:7">
      <c r="A17" s="16" t="s">
        <v>19</v>
      </c>
      <c r="B17" s="13">
        <f t="shared" si="2"/>
        <v>469</v>
      </c>
      <c r="C17" s="13">
        <f t="shared" si="2"/>
        <v>382</v>
      </c>
      <c r="D17" s="13">
        <f t="shared" si="2"/>
        <v>391</v>
      </c>
      <c r="E17" s="13">
        <f t="shared" si="2"/>
        <v>401</v>
      </c>
      <c r="F17" s="13">
        <f t="shared" si="2"/>
        <v>411</v>
      </c>
      <c r="G17" s="13">
        <f t="shared" ref="G17" si="15">SUM(G36,G55)</f>
        <v>421</v>
      </c>
    </row>
    <row r="18" spans="1:7">
      <c r="A18" s="16" t="s">
        <v>20</v>
      </c>
      <c r="B18" s="13">
        <f t="shared" si="2"/>
        <v>321</v>
      </c>
      <c r="C18" s="13">
        <f t="shared" si="2"/>
        <v>277</v>
      </c>
      <c r="D18" s="13">
        <f t="shared" si="2"/>
        <v>283</v>
      </c>
      <c r="E18" s="13">
        <f t="shared" si="2"/>
        <v>290</v>
      </c>
      <c r="F18" s="13">
        <f t="shared" si="2"/>
        <v>296</v>
      </c>
      <c r="G18" s="13">
        <f t="shared" ref="G18" si="16">SUM(G37,G56)</f>
        <v>304</v>
      </c>
    </row>
    <row r="19" spans="1:7">
      <c r="A19" s="16" t="s">
        <v>21</v>
      </c>
      <c r="B19" s="13">
        <f t="shared" si="2"/>
        <v>201</v>
      </c>
      <c r="C19" s="13">
        <f t="shared" si="2"/>
        <v>183</v>
      </c>
      <c r="D19" s="13">
        <f t="shared" si="2"/>
        <v>187</v>
      </c>
      <c r="E19" s="13">
        <f t="shared" si="2"/>
        <v>190</v>
      </c>
      <c r="F19" s="13">
        <f t="shared" si="2"/>
        <v>194</v>
      </c>
      <c r="G19" s="13">
        <f t="shared" ref="G19" si="17">SUM(G38,G57)</f>
        <v>199</v>
      </c>
    </row>
    <row r="20" spans="1:7">
      <c r="A20" s="16" t="s">
        <v>22</v>
      </c>
      <c r="B20" s="13">
        <f t="shared" ref="B20" si="18">SUM(B39,B58)</f>
        <v>229</v>
      </c>
      <c r="C20" s="13">
        <f>SUM(C39,C58)</f>
        <v>154</v>
      </c>
      <c r="D20" s="13">
        <f>SUM(D39,D58)</f>
        <v>159</v>
      </c>
      <c r="E20" s="13">
        <f>SUM(E39,E58)</f>
        <v>164</v>
      </c>
      <c r="F20" s="13">
        <f t="shared" ref="F20:G20" si="19">SUM(F39,F58)</f>
        <v>169</v>
      </c>
      <c r="G20" s="13">
        <f t="shared" si="19"/>
        <v>174</v>
      </c>
    </row>
    <row r="21" spans="1:7">
      <c r="A21" s="17" t="s">
        <v>23</v>
      </c>
      <c r="B21" s="18">
        <v>20.056231003039514</v>
      </c>
      <c r="C21" s="19">
        <v>23.985148514851485</v>
      </c>
      <c r="D21" s="19">
        <v>24.253815854258985</v>
      </c>
      <c r="E21" s="19">
        <v>24.529792746113991</v>
      </c>
      <c r="F21" s="20">
        <f>24.5+((10617-10485)/1945)*5</f>
        <v>24.839331619537276</v>
      </c>
      <c r="G21" s="20">
        <v>25</v>
      </c>
    </row>
    <row r="22" spans="1:7">
      <c r="A22" s="21" t="s">
        <v>24</v>
      </c>
      <c r="B22" s="11">
        <f t="shared" ref="B22:G22" si="20">SUM(B23:B39)</f>
        <v>9492</v>
      </c>
      <c r="C22" s="11">
        <f t="shared" si="20"/>
        <v>10282</v>
      </c>
      <c r="D22" s="11">
        <f t="shared" si="20"/>
        <v>10417</v>
      </c>
      <c r="E22" s="11">
        <f t="shared" si="20"/>
        <v>10549</v>
      </c>
      <c r="F22" s="11">
        <f t="shared" si="20"/>
        <v>10680</v>
      </c>
      <c r="G22" s="11">
        <f t="shared" si="20"/>
        <v>10802</v>
      </c>
    </row>
    <row r="23" spans="1:7">
      <c r="A23" s="12" t="s">
        <v>6</v>
      </c>
      <c r="B23" s="11">
        <v>863</v>
      </c>
      <c r="C23" s="11">
        <v>1206</v>
      </c>
      <c r="D23" s="11">
        <v>1195</v>
      </c>
      <c r="E23" s="11">
        <v>1181</v>
      </c>
      <c r="F23" s="13">
        <v>1164</v>
      </c>
      <c r="G23" s="13">
        <v>1143</v>
      </c>
    </row>
    <row r="24" spans="1:7">
      <c r="A24" s="14" t="s">
        <v>7</v>
      </c>
      <c r="B24" s="11">
        <v>1099</v>
      </c>
      <c r="C24" s="11">
        <v>939</v>
      </c>
      <c r="D24" s="11">
        <v>1000</v>
      </c>
      <c r="E24" s="11">
        <v>1062</v>
      </c>
      <c r="F24" s="13">
        <v>1122</v>
      </c>
      <c r="G24" s="13">
        <v>1181</v>
      </c>
    </row>
    <row r="25" spans="1:7">
      <c r="A25" s="15" t="s">
        <v>8</v>
      </c>
      <c r="B25" s="11">
        <v>1349</v>
      </c>
      <c r="C25" s="11">
        <v>934</v>
      </c>
      <c r="D25" s="11">
        <v>910</v>
      </c>
      <c r="E25" s="11">
        <v>889</v>
      </c>
      <c r="F25" s="13">
        <v>872</v>
      </c>
      <c r="G25" s="13">
        <v>858</v>
      </c>
    </row>
    <row r="26" spans="1:7">
      <c r="A26" s="15" t="s">
        <v>9</v>
      </c>
      <c r="B26" s="11">
        <v>1318</v>
      </c>
      <c r="C26" s="11">
        <v>1013</v>
      </c>
      <c r="D26" s="11">
        <v>998</v>
      </c>
      <c r="E26" s="11">
        <v>980</v>
      </c>
      <c r="F26" s="13">
        <v>961</v>
      </c>
      <c r="G26" s="13">
        <v>942</v>
      </c>
    </row>
    <row r="27" spans="1:7">
      <c r="A27" s="15" t="s">
        <v>10</v>
      </c>
      <c r="B27" s="11">
        <v>881</v>
      </c>
      <c r="C27" s="11">
        <v>1008</v>
      </c>
      <c r="D27" s="11">
        <v>1009</v>
      </c>
      <c r="E27" s="11">
        <v>1010</v>
      </c>
      <c r="F27" s="13">
        <v>1008</v>
      </c>
      <c r="G27" s="13">
        <v>1002</v>
      </c>
    </row>
    <row r="28" spans="1:7">
      <c r="A28" s="15" t="s">
        <v>11</v>
      </c>
      <c r="B28" s="11">
        <v>643</v>
      </c>
      <c r="C28" s="11">
        <v>974</v>
      </c>
      <c r="D28" s="11">
        <v>978</v>
      </c>
      <c r="E28" s="11">
        <v>980</v>
      </c>
      <c r="F28" s="13">
        <v>981</v>
      </c>
      <c r="G28" s="13">
        <v>982</v>
      </c>
    </row>
    <row r="29" spans="1:7">
      <c r="A29" s="15" t="s">
        <v>12</v>
      </c>
      <c r="B29" s="11">
        <v>512</v>
      </c>
      <c r="C29" s="11">
        <v>887</v>
      </c>
      <c r="D29" s="11">
        <v>905</v>
      </c>
      <c r="E29" s="11">
        <v>920</v>
      </c>
      <c r="F29" s="13">
        <v>933</v>
      </c>
      <c r="G29" s="13">
        <v>943</v>
      </c>
    </row>
    <row r="30" spans="1:7">
      <c r="A30" s="15" t="s">
        <v>13</v>
      </c>
      <c r="B30" s="11">
        <v>500</v>
      </c>
      <c r="C30" s="11">
        <v>745</v>
      </c>
      <c r="D30" s="11">
        <v>770</v>
      </c>
      <c r="E30" s="11">
        <v>795</v>
      </c>
      <c r="F30" s="13">
        <v>820</v>
      </c>
      <c r="G30" s="13">
        <v>843</v>
      </c>
    </row>
    <row r="31" spans="1:7">
      <c r="A31" s="15" t="s">
        <v>14</v>
      </c>
      <c r="B31" s="11">
        <v>361</v>
      </c>
      <c r="C31" s="11">
        <v>621</v>
      </c>
      <c r="D31" s="11">
        <v>639</v>
      </c>
      <c r="E31" s="11">
        <v>657</v>
      </c>
      <c r="F31" s="13">
        <v>677</v>
      </c>
      <c r="G31" s="13">
        <v>698</v>
      </c>
    </row>
    <row r="32" spans="1:7">
      <c r="A32" s="15" t="s">
        <v>15</v>
      </c>
      <c r="B32" s="11">
        <v>393</v>
      </c>
      <c r="C32" s="11">
        <v>494</v>
      </c>
      <c r="D32" s="11">
        <v>514</v>
      </c>
      <c r="E32" s="11">
        <v>536</v>
      </c>
      <c r="F32" s="13">
        <v>558</v>
      </c>
      <c r="G32" s="13">
        <v>578</v>
      </c>
    </row>
    <row r="33" spans="1:8">
      <c r="A33" s="15" t="s">
        <v>16</v>
      </c>
      <c r="B33" s="11">
        <v>391</v>
      </c>
      <c r="C33" s="11">
        <v>398</v>
      </c>
      <c r="D33" s="11">
        <v>409</v>
      </c>
      <c r="E33" s="11">
        <v>421</v>
      </c>
      <c r="F33" s="13">
        <v>436</v>
      </c>
      <c r="G33" s="13">
        <v>452</v>
      </c>
    </row>
    <row r="34" spans="1:8">
      <c r="A34" s="15" t="s">
        <v>17</v>
      </c>
      <c r="B34" s="11">
        <v>298</v>
      </c>
      <c r="C34" s="11">
        <v>320</v>
      </c>
      <c r="D34" s="11">
        <v>329</v>
      </c>
      <c r="E34" s="11">
        <v>339</v>
      </c>
      <c r="F34" s="13">
        <v>349</v>
      </c>
      <c r="G34" s="13">
        <v>360</v>
      </c>
    </row>
    <row r="35" spans="1:8">
      <c r="A35" s="16" t="s">
        <v>18</v>
      </c>
      <c r="B35" s="11">
        <v>276</v>
      </c>
      <c r="C35" s="11">
        <v>252</v>
      </c>
      <c r="D35" s="11">
        <v>259</v>
      </c>
      <c r="E35" s="11">
        <v>265</v>
      </c>
      <c r="F35" s="13">
        <v>273</v>
      </c>
      <c r="G35" s="13">
        <v>281</v>
      </c>
    </row>
    <row r="36" spans="1:8">
      <c r="A36" s="16" t="s">
        <v>19</v>
      </c>
      <c r="B36" s="11">
        <f>62+46+49+45+26</f>
        <v>228</v>
      </c>
      <c r="C36" s="11">
        <v>192</v>
      </c>
      <c r="D36" s="11">
        <v>196</v>
      </c>
      <c r="E36" s="11">
        <v>201</v>
      </c>
      <c r="F36" s="13">
        <v>206</v>
      </c>
      <c r="G36" s="13">
        <v>211</v>
      </c>
    </row>
    <row r="37" spans="1:8">
      <c r="A37" s="16" t="s">
        <v>20</v>
      </c>
      <c r="B37" s="22">
        <f>48+35+40+23+22</f>
        <v>168</v>
      </c>
      <c r="C37" s="11">
        <v>137</v>
      </c>
      <c r="D37" s="11">
        <v>140</v>
      </c>
      <c r="E37" s="11">
        <v>143</v>
      </c>
      <c r="F37" s="13">
        <v>146</v>
      </c>
      <c r="G37" s="13">
        <v>150</v>
      </c>
      <c r="H37" s="2"/>
    </row>
    <row r="38" spans="1:8">
      <c r="A38" s="16" t="s">
        <v>21</v>
      </c>
      <c r="B38" s="22">
        <f>20+25+14+23+15</f>
        <v>97</v>
      </c>
      <c r="C38" s="11">
        <v>89</v>
      </c>
      <c r="D38" s="11">
        <v>91</v>
      </c>
      <c r="E38" s="11">
        <v>92</v>
      </c>
      <c r="F38" s="13">
        <v>94</v>
      </c>
      <c r="G38" s="13">
        <v>96</v>
      </c>
    </row>
    <row r="39" spans="1:8">
      <c r="A39" s="16" t="s">
        <v>22</v>
      </c>
      <c r="B39" s="11">
        <v>115</v>
      </c>
      <c r="C39" s="11">
        <v>73</v>
      </c>
      <c r="D39" s="11">
        <v>75</v>
      </c>
      <c r="E39" s="11">
        <v>78</v>
      </c>
      <c r="F39" s="13">
        <v>80</v>
      </c>
      <c r="G39" s="13">
        <v>82</v>
      </c>
    </row>
    <row r="40" spans="1:8">
      <c r="A40" s="17" t="s">
        <v>23</v>
      </c>
      <c r="B40" s="11">
        <v>19.943854324734446</v>
      </c>
      <c r="C40" s="11">
        <v>24.703373015873016</v>
      </c>
      <c r="D40" s="23">
        <v>24.978196233894945</v>
      </c>
      <c r="E40" s="23">
        <v>25.254950495049506</v>
      </c>
      <c r="F40" s="24">
        <v>25.55654761904762</v>
      </c>
      <c r="G40" s="13">
        <v>26</v>
      </c>
    </row>
    <row r="41" spans="1:8">
      <c r="A41" s="25" t="s">
        <v>25</v>
      </c>
      <c r="B41" s="26">
        <f t="shared" ref="B41:G41" si="21">SUM(B42:B58)</f>
        <v>9144</v>
      </c>
      <c r="C41" s="26">
        <f t="shared" si="21"/>
        <v>10098</v>
      </c>
      <c r="D41" s="26">
        <f t="shared" si="21"/>
        <v>10255</v>
      </c>
      <c r="E41" s="26">
        <f t="shared" si="21"/>
        <v>10408</v>
      </c>
      <c r="F41" s="26">
        <f t="shared" si="21"/>
        <v>10554</v>
      </c>
      <c r="G41" s="27">
        <f t="shared" si="21"/>
        <v>10699</v>
      </c>
    </row>
    <row r="42" spans="1:8">
      <c r="A42" s="12" t="s">
        <v>6</v>
      </c>
      <c r="B42" s="11">
        <v>950</v>
      </c>
      <c r="C42" s="11">
        <v>1270</v>
      </c>
      <c r="D42" s="11">
        <v>1258</v>
      </c>
      <c r="E42" s="11">
        <v>1244</v>
      </c>
      <c r="F42" s="13">
        <v>1226</v>
      </c>
      <c r="G42" s="13">
        <v>1204</v>
      </c>
    </row>
    <row r="43" spans="1:8">
      <c r="A43" s="14" t="s">
        <v>7</v>
      </c>
      <c r="B43" s="11">
        <v>1065</v>
      </c>
      <c r="C43" s="11">
        <v>991</v>
      </c>
      <c r="D43" s="11">
        <v>1054</v>
      </c>
      <c r="E43" s="11">
        <v>1117</v>
      </c>
      <c r="F43" s="13">
        <v>1179</v>
      </c>
      <c r="G43" s="13">
        <v>1240</v>
      </c>
    </row>
    <row r="44" spans="1:8">
      <c r="A44" s="15" t="s">
        <v>8</v>
      </c>
      <c r="B44" s="11">
        <v>1266</v>
      </c>
      <c r="C44" s="11">
        <v>978</v>
      </c>
      <c r="D44" s="11">
        <v>955</v>
      </c>
      <c r="E44" s="11">
        <v>936</v>
      </c>
      <c r="F44" s="13">
        <v>919</v>
      </c>
      <c r="G44" s="13">
        <v>906</v>
      </c>
    </row>
    <row r="45" spans="1:8">
      <c r="A45" s="15" t="s">
        <v>9</v>
      </c>
      <c r="B45" s="11">
        <v>1225</v>
      </c>
      <c r="C45" s="11">
        <v>1047</v>
      </c>
      <c r="D45" s="11">
        <v>1035</v>
      </c>
      <c r="E45" s="11">
        <v>1019</v>
      </c>
      <c r="F45" s="13">
        <v>1002</v>
      </c>
      <c r="G45" s="13">
        <v>985</v>
      </c>
    </row>
    <row r="46" spans="1:8">
      <c r="A46" s="15" t="s">
        <v>10</v>
      </c>
      <c r="B46" s="11">
        <v>764</v>
      </c>
      <c r="C46" s="11">
        <v>1012</v>
      </c>
      <c r="D46" s="11">
        <v>1022</v>
      </c>
      <c r="E46" s="11">
        <v>1029</v>
      </c>
      <c r="F46" s="13">
        <v>1032</v>
      </c>
      <c r="G46" s="13">
        <v>1031</v>
      </c>
    </row>
    <row r="47" spans="1:8">
      <c r="A47" s="15" t="s">
        <v>11</v>
      </c>
      <c r="B47" s="11">
        <v>601</v>
      </c>
      <c r="C47" s="11">
        <v>918</v>
      </c>
      <c r="D47" s="11">
        <v>934</v>
      </c>
      <c r="E47" s="11">
        <v>950</v>
      </c>
      <c r="F47" s="13">
        <v>964</v>
      </c>
      <c r="G47" s="13">
        <v>977</v>
      </c>
    </row>
    <row r="48" spans="1:8">
      <c r="A48" s="15" t="s">
        <v>12</v>
      </c>
      <c r="B48" s="11">
        <v>495</v>
      </c>
      <c r="C48" s="11">
        <v>806</v>
      </c>
      <c r="D48" s="11">
        <v>826</v>
      </c>
      <c r="E48" s="11">
        <v>844</v>
      </c>
      <c r="F48" s="13">
        <v>861</v>
      </c>
      <c r="G48" s="13">
        <v>879</v>
      </c>
    </row>
    <row r="49" spans="1:7">
      <c r="A49" s="15" t="s">
        <v>13</v>
      </c>
      <c r="B49" s="11">
        <v>464</v>
      </c>
      <c r="C49" s="11">
        <v>660</v>
      </c>
      <c r="D49" s="11">
        <v>686</v>
      </c>
      <c r="E49" s="11">
        <v>712</v>
      </c>
      <c r="F49" s="13">
        <v>739</v>
      </c>
      <c r="G49" s="13">
        <v>763</v>
      </c>
    </row>
    <row r="50" spans="1:7">
      <c r="A50" s="15" t="s">
        <v>14</v>
      </c>
      <c r="B50" s="11">
        <v>386</v>
      </c>
      <c r="C50" s="11">
        <v>547</v>
      </c>
      <c r="D50" s="11">
        <v>563</v>
      </c>
      <c r="E50" s="11">
        <v>579</v>
      </c>
      <c r="F50" s="13">
        <v>597</v>
      </c>
      <c r="G50" s="13">
        <v>617</v>
      </c>
    </row>
    <row r="51" spans="1:7">
      <c r="A51" s="15" t="s">
        <v>15</v>
      </c>
      <c r="B51" s="11">
        <v>422</v>
      </c>
      <c r="C51" s="11">
        <v>449</v>
      </c>
      <c r="D51" s="11">
        <v>464</v>
      </c>
      <c r="E51" s="11">
        <v>480</v>
      </c>
      <c r="F51" s="13">
        <v>496</v>
      </c>
      <c r="G51" s="13">
        <v>512</v>
      </c>
    </row>
    <row r="52" spans="1:7">
      <c r="A52" s="15" t="s">
        <v>16</v>
      </c>
      <c r="B52" s="11">
        <v>397</v>
      </c>
      <c r="C52" s="11">
        <v>370</v>
      </c>
      <c r="D52" s="11">
        <v>380</v>
      </c>
      <c r="E52" s="11">
        <v>391</v>
      </c>
      <c r="F52" s="13">
        <v>403</v>
      </c>
      <c r="G52" s="13">
        <v>416</v>
      </c>
    </row>
    <row r="53" spans="1:7">
      <c r="A53" s="15" t="s">
        <v>17</v>
      </c>
      <c r="B53" s="11">
        <v>257</v>
      </c>
      <c r="C53" s="11">
        <v>302</v>
      </c>
      <c r="D53" s="11">
        <v>311</v>
      </c>
      <c r="E53" s="11">
        <v>320</v>
      </c>
      <c r="F53" s="13">
        <v>329</v>
      </c>
      <c r="G53" s="13">
        <v>339</v>
      </c>
    </row>
    <row r="54" spans="1:7">
      <c r="A54" s="16" t="s">
        <v>18</v>
      </c>
      <c r="B54" s="11">
        <v>240</v>
      </c>
      <c r="C54" s="11">
        <v>243</v>
      </c>
      <c r="D54" s="11">
        <v>249</v>
      </c>
      <c r="E54" s="11">
        <v>256</v>
      </c>
      <c r="F54" s="13">
        <v>263</v>
      </c>
      <c r="G54" s="13">
        <v>271</v>
      </c>
    </row>
    <row r="55" spans="1:7">
      <c r="A55" s="28" t="s">
        <v>19</v>
      </c>
      <c r="B55" s="29">
        <f>52+62+41+39+47</f>
        <v>241</v>
      </c>
      <c r="C55" s="11">
        <v>190</v>
      </c>
      <c r="D55" s="11">
        <v>195</v>
      </c>
      <c r="E55" s="11">
        <v>200</v>
      </c>
      <c r="F55" s="13">
        <v>205</v>
      </c>
      <c r="G55" s="13">
        <v>210</v>
      </c>
    </row>
    <row r="56" spans="1:7">
      <c r="A56" s="16" t="s">
        <v>20</v>
      </c>
      <c r="B56" s="11">
        <f>47+30+35+26+15</f>
        <v>153</v>
      </c>
      <c r="C56" s="11">
        <v>140</v>
      </c>
      <c r="D56" s="11">
        <v>143</v>
      </c>
      <c r="E56" s="11">
        <v>147</v>
      </c>
      <c r="F56" s="13">
        <v>150</v>
      </c>
      <c r="G56" s="13">
        <v>154</v>
      </c>
    </row>
    <row r="57" spans="1:7">
      <c r="A57" s="16" t="s">
        <v>21</v>
      </c>
      <c r="B57" s="11">
        <f>21+20+25+21+17</f>
        <v>104</v>
      </c>
      <c r="C57" s="11">
        <v>94</v>
      </c>
      <c r="D57" s="11">
        <v>96</v>
      </c>
      <c r="E57" s="11">
        <v>98</v>
      </c>
      <c r="F57" s="13">
        <v>100</v>
      </c>
      <c r="G57" s="13">
        <v>103</v>
      </c>
    </row>
    <row r="58" spans="1:7">
      <c r="A58" s="16" t="s">
        <v>22</v>
      </c>
      <c r="B58" s="11">
        <f>18+36+40+20</f>
        <v>114</v>
      </c>
      <c r="C58" s="11">
        <v>81</v>
      </c>
      <c r="D58" s="11">
        <v>84</v>
      </c>
      <c r="E58" s="11">
        <v>86</v>
      </c>
      <c r="F58" s="13">
        <v>89</v>
      </c>
      <c r="G58" s="13">
        <v>92</v>
      </c>
    </row>
    <row r="59" spans="1:7">
      <c r="A59" s="17" t="s">
        <v>23</v>
      </c>
      <c r="B59" s="23">
        <v>20</v>
      </c>
      <c r="C59" s="23">
        <v>23</v>
      </c>
      <c r="D59" s="23">
        <v>23</v>
      </c>
      <c r="E59" s="23">
        <v>24</v>
      </c>
      <c r="F59" s="30">
        <v>24</v>
      </c>
      <c r="G59" s="31">
        <v>24</v>
      </c>
    </row>
    <row r="60" spans="1:7">
      <c r="A60" s="33" t="s">
        <v>26</v>
      </c>
      <c r="B60" s="11"/>
      <c r="C60" s="11"/>
      <c r="D60" s="11"/>
      <c r="E60" s="11"/>
      <c r="F60" s="6"/>
      <c r="G60" s="6"/>
    </row>
    <row r="61" spans="1:7">
      <c r="A61" s="33" t="s">
        <v>27</v>
      </c>
      <c r="B61" s="11"/>
      <c r="C61" s="11"/>
      <c r="D61" s="11"/>
      <c r="E61" s="11"/>
      <c r="F61" s="6"/>
      <c r="G61" s="6"/>
    </row>
    <row r="62" spans="1:7">
      <c r="A62" s="34" t="s">
        <v>28</v>
      </c>
      <c r="B62" s="32"/>
      <c r="C62" s="32"/>
      <c r="D62" s="32"/>
      <c r="E62" s="6"/>
      <c r="F62" s="6"/>
      <c r="G62" s="6"/>
    </row>
    <row r="63" spans="1:7">
      <c r="A63" s="1"/>
      <c r="B63" s="3"/>
      <c r="C63" s="3"/>
      <c r="D63" s="3"/>
      <c r="E63" s="3"/>
      <c r="F63" s="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2015-07-10T15:26:00Z</cp:lastPrinted>
  <dcterms:created xsi:type="dcterms:W3CDTF">2015-04-02T10:17:17Z</dcterms:created>
  <dcterms:modified xsi:type="dcterms:W3CDTF">2015-11-08T09:04:24Z</dcterms:modified>
</cp:coreProperties>
</file>